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ebMaster\Google Drive\Cesar\GobCesar\Web\2016 - 2019\Avisos\Meci\anticorrupcion\2019\"/>
    </mc:Choice>
  </mc:AlternateContent>
  <bookViews>
    <workbookView xWindow="0" yWindow="0" windowWidth="24000" windowHeight="9735" firstSheet="1" activeTab="1"/>
  </bookViews>
  <sheets>
    <sheet name="DEFINICION DEL RIESGO" sheetId="2" state="hidden" r:id="rId1"/>
    <sheet name="COMPONENTE 1 - MAPA DE RIESGOS" sheetId="12" r:id="rId2"/>
    <sheet name="COMPONENTE 2 RAC. TRAMITE" sheetId="16" r:id="rId3"/>
    <sheet name="COMPONENTE 3 RENDIC. CTAS." sheetId="17" r:id="rId4"/>
    <sheet name="COMPONENTE 4 ATEN. CIUDADANO" sheetId="18" r:id="rId5"/>
    <sheet name="Hoja4" sheetId="19" r:id="rId6"/>
    <sheet name="OBJ PROCESOS" sheetId="13" state="hidden" r:id="rId7"/>
  </sheets>
  <externalReferences>
    <externalReference r:id="rId8"/>
    <externalReference r:id="rId9"/>
  </externalReferences>
  <definedNames>
    <definedName name="_xlnm.Print_Area" localSheetId="1">'COMPONENTE 1 - MAPA DE RIESGOS'!$A$1:$X$105</definedName>
  </definedNames>
  <calcPr calcId="162913"/>
</workbook>
</file>

<file path=xl/calcChain.xml><?xml version="1.0" encoding="utf-8"?>
<calcChain xmlns="http://schemas.openxmlformats.org/spreadsheetml/2006/main">
  <c r="O76" i="12" l="1"/>
  <c r="J76" i="12"/>
  <c r="K76" i="12" s="1"/>
  <c r="O105" i="12"/>
  <c r="O106" i="12"/>
  <c r="O107" i="12"/>
  <c r="J106" i="12"/>
  <c r="K106" i="12"/>
  <c r="J107" i="12"/>
  <c r="K107" i="12"/>
  <c r="O103" i="12"/>
  <c r="O104" i="12"/>
  <c r="J103" i="12"/>
  <c r="K103" i="12"/>
  <c r="J104" i="12"/>
  <c r="K104" i="12"/>
  <c r="O95" i="12"/>
  <c r="O96" i="12"/>
  <c r="O97" i="12"/>
  <c r="O98" i="12"/>
  <c r="O99" i="12"/>
  <c r="O100" i="12"/>
  <c r="O101" i="12"/>
  <c r="O102" i="12"/>
  <c r="J95" i="12"/>
  <c r="K95" i="12"/>
  <c r="J96" i="12"/>
  <c r="K96" i="12"/>
  <c r="J97" i="12"/>
  <c r="K97" i="12"/>
  <c r="J98" i="12"/>
  <c r="K98" i="12"/>
  <c r="J99" i="12"/>
  <c r="K99" i="12"/>
  <c r="J100" i="12"/>
  <c r="K100" i="12"/>
  <c r="J101" i="12"/>
  <c r="K101" i="12"/>
  <c r="J102" i="12"/>
  <c r="K102" i="12"/>
  <c r="J89" i="12"/>
  <c r="K89" i="12"/>
  <c r="J84" i="12"/>
  <c r="K84" i="12"/>
  <c r="O78" i="12"/>
  <c r="O79" i="12"/>
  <c r="J79" i="12"/>
  <c r="K79" i="12"/>
  <c r="J78" i="12"/>
  <c r="K78" i="12"/>
  <c r="O34" i="12"/>
  <c r="O33" i="12"/>
  <c r="O32" i="12"/>
  <c r="J34" i="12"/>
  <c r="K34" i="12" s="1"/>
  <c r="J33" i="12"/>
  <c r="K33" i="12" s="1"/>
  <c r="J32" i="12"/>
  <c r="K32" i="12" s="1"/>
  <c r="J31" i="12"/>
  <c r="K31" i="12" s="1"/>
  <c r="O38" i="12"/>
  <c r="O51" i="12"/>
  <c r="O49" i="12"/>
  <c r="O46" i="12"/>
  <c r="O45" i="12"/>
  <c r="O44" i="12"/>
  <c r="O43" i="12"/>
  <c r="O40" i="12"/>
  <c r="O39" i="12"/>
  <c r="O35" i="12"/>
  <c r="J51" i="12"/>
  <c r="K51" i="12" s="1"/>
  <c r="J49" i="12"/>
  <c r="K49" i="12" s="1"/>
  <c r="J46" i="12"/>
  <c r="K46" i="12" s="1"/>
  <c r="J45" i="12"/>
  <c r="K45" i="12" s="1"/>
  <c r="J43" i="12"/>
  <c r="K43" i="12" s="1"/>
  <c r="J40" i="12"/>
  <c r="K40" i="12" s="1"/>
  <c r="J39" i="12"/>
  <c r="K39" i="12" s="1"/>
  <c r="J38" i="12"/>
  <c r="K38" i="12" s="1"/>
  <c r="J35" i="12"/>
  <c r="K35" i="12" s="1"/>
  <c r="O74" i="12"/>
  <c r="O70" i="12"/>
  <c r="O71" i="12"/>
  <c r="O67" i="12"/>
  <c r="O73" i="12"/>
  <c r="O69" i="12"/>
  <c r="O72" i="12"/>
  <c r="O68" i="12"/>
  <c r="O59" i="12"/>
  <c r="O60" i="12"/>
  <c r="J60" i="12"/>
  <c r="K60" i="12" s="1"/>
  <c r="J59" i="12"/>
  <c r="K59" i="12" s="1"/>
  <c r="O54" i="12"/>
  <c r="J54" i="12"/>
  <c r="K54" i="12"/>
  <c r="O27" i="12"/>
  <c r="O28" i="12"/>
  <c r="O29" i="12"/>
  <c r="J27" i="12"/>
  <c r="K27" i="12" s="1"/>
  <c r="J28" i="12"/>
  <c r="K28" i="12" s="1"/>
  <c r="J26" i="12"/>
  <c r="K26" i="12" s="1"/>
  <c r="J29" i="12"/>
  <c r="K29" i="12" s="1"/>
  <c r="J30" i="12"/>
  <c r="K30" i="12" s="1"/>
  <c r="O24" i="12"/>
  <c r="J24" i="12"/>
  <c r="K24" i="12"/>
  <c r="O23" i="12"/>
  <c r="O22" i="12"/>
  <c r="O21" i="12"/>
  <c r="J23" i="12"/>
  <c r="K23" i="12" s="1"/>
  <c r="J22" i="12"/>
  <c r="K22" i="12" s="1"/>
  <c r="J21" i="12"/>
  <c r="K21" i="12" s="1"/>
  <c r="O8" i="12"/>
  <c r="J8" i="12"/>
  <c r="K8" i="12"/>
  <c r="O31" i="12"/>
  <c r="O91" i="12"/>
  <c r="O90" i="12"/>
  <c r="O88" i="12"/>
  <c r="O87" i="12"/>
  <c r="O86" i="12"/>
  <c r="O85" i="12"/>
  <c r="J91" i="12"/>
  <c r="K91" i="12" s="1"/>
  <c r="J90" i="12"/>
  <c r="K90" i="12" s="1"/>
  <c r="J88" i="12"/>
  <c r="K88" i="12" s="1"/>
  <c r="J87" i="12"/>
  <c r="K87" i="12" s="1"/>
  <c r="J86" i="12"/>
  <c r="K86" i="12" s="1"/>
  <c r="J85" i="12"/>
  <c r="K85" i="12" s="1"/>
  <c r="O19" i="12"/>
  <c r="O18" i="12"/>
  <c r="O17" i="12"/>
  <c r="J19" i="12"/>
  <c r="K19" i="12"/>
  <c r="J18" i="12"/>
  <c r="K18" i="12"/>
  <c r="O30" i="12"/>
  <c r="O26" i="12"/>
  <c r="O10" i="12"/>
  <c r="J10" i="12"/>
  <c r="K10" i="12" s="1"/>
  <c r="O83" i="12"/>
  <c r="O82" i="12"/>
  <c r="O81" i="12"/>
  <c r="J83" i="12"/>
  <c r="K83" i="12"/>
  <c r="J82" i="12"/>
  <c r="K82" i="12"/>
  <c r="J81" i="12"/>
  <c r="K81" i="12"/>
  <c r="O7" i="12"/>
  <c r="J7" i="12"/>
  <c r="K7" i="12" s="1"/>
  <c r="O9" i="12"/>
  <c r="O11" i="12"/>
  <c r="J11" i="12"/>
  <c r="K11" i="12" s="1"/>
  <c r="J9" i="12"/>
  <c r="K9" i="12" s="1"/>
  <c r="J5" i="12"/>
  <c r="K5" i="12" s="1"/>
  <c r="O6" i="12"/>
  <c r="O5" i="12"/>
  <c r="O4" i="12"/>
  <c r="J6" i="12"/>
  <c r="K6" i="12"/>
  <c r="J4" i="12"/>
  <c r="K4" i="12"/>
  <c r="O16" i="12"/>
  <c r="O15" i="12"/>
  <c r="O14" i="12"/>
  <c r="O13" i="12"/>
  <c r="J16" i="12"/>
  <c r="K16" i="12"/>
  <c r="J15" i="12"/>
  <c r="K15" i="12"/>
  <c r="J14" i="12"/>
  <c r="K14" i="12"/>
  <c r="J13" i="12"/>
  <c r="K13" i="12"/>
  <c r="J105" i="12"/>
  <c r="K105" i="12"/>
  <c r="O64" i="12"/>
  <c r="O63" i="12"/>
  <c r="O62" i="12"/>
  <c r="O61" i="12"/>
  <c r="O58" i="12"/>
  <c r="O57" i="12"/>
  <c r="J64" i="12"/>
  <c r="K64" i="12"/>
  <c r="J63" i="12"/>
  <c r="K63" i="12"/>
  <c r="J62" i="12"/>
  <c r="K62" i="12"/>
  <c r="J61" i="12"/>
  <c r="K61" i="12"/>
  <c r="J58" i="12"/>
  <c r="K58" i="12"/>
  <c r="O56" i="12"/>
  <c r="O55" i="12"/>
  <c r="O53" i="12"/>
  <c r="J56" i="12"/>
  <c r="K56" i="12" s="1"/>
  <c r="J55" i="12"/>
  <c r="K55" i="12" s="1"/>
  <c r="J53" i="12"/>
  <c r="K53" i="12" s="1"/>
  <c r="O25" i="12"/>
  <c r="J25" i="12"/>
  <c r="K25" i="12"/>
  <c r="O20" i="12"/>
  <c r="J20" i="12"/>
  <c r="K20" i="12" s="1"/>
  <c r="O94" i="12"/>
  <c r="O93" i="12"/>
  <c r="J93" i="12"/>
  <c r="K93" i="12" s="1"/>
  <c r="J94" i="12"/>
  <c r="K94" i="12" s="1"/>
  <c r="O92" i="12"/>
  <c r="O80" i="12"/>
  <c r="O77" i="12"/>
  <c r="O75" i="12"/>
  <c r="J92" i="12"/>
  <c r="K92" i="12" s="1"/>
  <c r="J80" i="12"/>
  <c r="K80" i="12" s="1"/>
  <c r="J77" i="12"/>
  <c r="K77" i="12" s="1"/>
  <c r="J75" i="12"/>
  <c r="K75" i="12" s="1"/>
  <c r="O66" i="12"/>
  <c r="O65" i="12"/>
  <c r="O12" i="12"/>
  <c r="J12" i="12"/>
  <c r="K12" i="12"/>
  <c r="J57" i="12"/>
  <c r="K57" i="12"/>
  <c r="J17" i="12"/>
  <c r="K17" i="12"/>
  <c r="J65" i="12"/>
  <c r="K65" i="12"/>
  <c r="J66" i="12"/>
  <c r="K66" i="12"/>
  <c r="J67" i="12"/>
  <c r="K67" i="12"/>
  <c r="J68" i="12"/>
  <c r="K68" i="12"/>
  <c r="J69" i="12"/>
  <c r="K69" i="12"/>
  <c r="J70" i="12"/>
  <c r="K70" i="12"/>
  <c r="J71" i="12"/>
  <c r="K71" i="12"/>
  <c r="J72" i="12"/>
  <c r="K72" i="12"/>
  <c r="J73" i="12"/>
  <c r="K73" i="12"/>
  <c r="J74" i="12"/>
  <c r="K74" i="12"/>
</calcChain>
</file>

<file path=xl/comments1.xml><?xml version="1.0" encoding="utf-8"?>
<comments xmlns="http://schemas.openxmlformats.org/spreadsheetml/2006/main">
  <authors>
    <author>ProBook</author>
    <author>usuario_0QS4</author>
  </authors>
  <commentList>
    <comment ref="H3" authorId="0" shapeId="0">
      <text>
        <r>
          <rPr>
            <b/>
            <sz val="9"/>
            <color indexed="81"/>
            <rFont val="Tahoma"/>
            <family val="2"/>
          </rPr>
          <t xml:space="preserve">Rara vez           1
Improbable       2
Posible             3
Probable          4
Casi seguro       5
</t>
        </r>
        <r>
          <rPr>
            <sz val="9"/>
            <color indexed="81"/>
            <rFont val="Tahoma"/>
            <family val="2"/>
          </rPr>
          <t xml:space="preserve">
</t>
        </r>
      </text>
    </comment>
    <comment ref="I3" authorId="0" shapeId="0">
      <text>
        <r>
          <rPr>
            <b/>
            <sz val="9"/>
            <color indexed="81"/>
            <rFont val="Tahoma"/>
            <family val="2"/>
          </rPr>
          <t>Moderado        3
Mayor              4
Catastrófico    5</t>
        </r>
        <r>
          <rPr>
            <sz val="9"/>
            <color indexed="81"/>
            <rFont val="Tahoma"/>
            <family val="2"/>
          </rPr>
          <t xml:space="preserve">
</t>
        </r>
      </text>
    </comment>
    <comment ref="M3" authorId="0" shapeId="0">
      <text>
        <r>
          <rPr>
            <sz val="9"/>
            <color indexed="81"/>
            <rFont val="Tahoma"/>
            <family val="2"/>
          </rPr>
          <t xml:space="preserve">
Rara vez           1
Improbable       2
Posible             3
Probable          4
Casi seguro       5
</t>
        </r>
      </text>
    </comment>
    <comment ref="N3" authorId="0" shapeId="0">
      <text>
        <r>
          <rPr>
            <b/>
            <sz val="9"/>
            <color indexed="81"/>
            <rFont val="Tahoma"/>
            <family val="2"/>
          </rPr>
          <t>Moderado        3
Mayor              4
Catastrófico    5</t>
        </r>
        <r>
          <rPr>
            <sz val="9"/>
            <color indexed="81"/>
            <rFont val="Tahoma"/>
            <family val="2"/>
          </rPr>
          <t xml:space="preserve">
</t>
        </r>
      </text>
    </comment>
    <comment ref="H65" authorId="1" shapeId="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65" authorId="1" shapeId="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comments2.xml><?xml version="1.0" encoding="utf-8"?>
<comments xmlns="http://schemas.openxmlformats.org/spreadsheetml/2006/main">
  <authors>
    <author>cotrolinternoadmi</author>
  </authors>
  <commentList>
    <comment ref="A3" authorId="0" shapeId="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A5" authorId="0" shapeId="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<sst xmlns="http://schemas.openxmlformats.org/spreadsheetml/2006/main" count="1215" uniqueCount="964">
  <si>
    <t>Matriz definición del Riesgo de Corrupción</t>
  </si>
  <si>
    <t>Descripción del riesgo</t>
  </si>
  <si>
    <t>Acción y Omisión</t>
  </si>
  <si>
    <t>Uso del poder</t>
  </si>
  <si>
    <t>Desviar la gestión de lo público</t>
  </si>
  <si>
    <t>Beneficio particular</t>
  </si>
  <si>
    <t>Proceso</t>
  </si>
  <si>
    <t>Actividades</t>
  </si>
  <si>
    <t>Garantizar el cumplimiento de objetivos y el fortalecimiento institucional a través de una planeación y retroalimentación permanente que permita potencializar las oportunidades de mejora y aumentar la efectividad de los procesos de la entidad.</t>
  </si>
  <si>
    <t>Fecha</t>
  </si>
  <si>
    <t>Monitoreo y Revisión - Control Interno</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</si>
  <si>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</si>
  <si>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</si>
  <si>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</si>
  <si>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</si>
  <si>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</si>
  <si>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</si>
  <si>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</si>
  <si>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</si>
  <si>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</si>
  <si>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</si>
  <si>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</si>
  <si>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</si>
  <si>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</si>
  <si>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</si>
  <si>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Acciones</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</si>
  <si>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</si>
  <si>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</si>
  <si>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</si>
  <si>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</si>
  <si>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</si>
  <si>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</si>
  <si>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</si>
  <si>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</si>
  <si>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</si>
  <si>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</si>
  <si>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</si>
  <si>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</si>
  <si>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</si>
  <si>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</si>
  <si>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</si>
  <si>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JOSE FERNANDEZ</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</si>
  <si>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</si>
  <si>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</si>
  <si>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</si>
  <si>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</si>
  <si>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</si>
  <si>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</si>
  <si>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</si>
  <si>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</si>
  <si>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</si>
  <si>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</si>
  <si>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</si>
  <si>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</si>
  <si>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</si>
  <si>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</si>
  <si>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</si>
  <si>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</si>
  <si>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</si>
  <si>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</si>
  <si>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</si>
  <si>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</si>
  <si>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</si>
  <si>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</si>
  <si>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</si>
  <si>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</si>
  <si>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</si>
  <si>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</si>
  <si>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</si>
  <si>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</si>
  <si>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</si>
  <si>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</si>
  <si>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Enero de 2017</t>
  </si>
  <si>
    <t>DICIEMBRE DE 2017</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</si>
  <si>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</si>
  <si>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</si>
  <si>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</si>
  <si>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</si>
  <si>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</si>
  <si>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</si>
  <si>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</si>
  <si>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</si>
  <si>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</si>
  <si>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</si>
  <si>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</si>
  <si>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</si>
  <si>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</si>
  <si>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</si>
  <si>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</si>
  <si>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</si>
  <si>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</si>
  <si>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</si>
  <si>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</si>
  <si>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</si>
  <si>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</si>
  <si>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</si>
  <si>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</si>
  <si>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</si>
  <si>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</si>
  <si>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Seguimiento mediato a las actividades contractuales y convenidas de manera directa por parte del supervisor al contratista en los diferentes lugares del departamento</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</si>
  <si>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</si>
  <si>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</si>
  <si>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</si>
  <si>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</si>
  <si>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</si>
  <si>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</si>
  <si>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</si>
  <si>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</si>
  <si>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</si>
  <si>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</si>
  <si>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</si>
  <si>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</si>
  <si>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</si>
  <si>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</si>
  <si>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</si>
  <si>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</si>
  <si>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</si>
  <si>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</si>
  <si>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</si>
  <si>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</si>
  <si>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</si>
  <si>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</si>
  <si>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</si>
  <si>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</si>
  <si>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</si>
  <si>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</si>
  <si>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</si>
  <si>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</si>
  <si>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</si>
  <si>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</si>
  <si>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</si>
  <si>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</si>
  <si>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</si>
  <si>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</si>
  <si>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</si>
  <si>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</si>
  <si>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</si>
  <si>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</si>
  <si>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</si>
  <si>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</si>
  <si>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</si>
  <si>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</si>
  <si>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</si>
  <si>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</si>
  <si>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</si>
  <si>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</si>
  <si>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</si>
  <si>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</si>
  <si>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</si>
  <si>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</si>
  <si>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</si>
  <si>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</si>
  <si>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</si>
  <si>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</si>
  <si>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</si>
  <si>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</si>
  <si>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</si>
  <si>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</si>
  <si>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 xml:space="preserve">KELLY  CARMEN BUENDIA </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</si>
  <si>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</si>
  <si>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</si>
  <si>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</si>
  <si>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Registros de Asistencias y de entrega de manuales, guías y procedimientos</t>
  </si>
  <si>
    <t>No existen controles</t>
  </si>
  <si>
    <t>Reportes de solicitudes presentadas a la entidad, reportes de solicitudes atendidas</t>
  </si>
  <si>
    <t>Eliminación indebida, destrucción o deterioro de documentos públicos con valor administrativo, legal o histórico para la entidad y la sociedad</t>
  </si>
  <si>
    <t>Acceso de personas no autorizadas a información clasificada  o de carácter reservado para la entidad o persona en particular y que afecte el normal desarrollo de los procesos o viole la intimidad de las personas</t>
  </si>
  <si>
    <t>Falta de elaboración, aprobación e implementación de instrumentos archivisticos como: programa de Gestión Documental, tablas de retención y valoración documental, Sistema integrado de conservación de documentos</t>
  </si>
  <si>
    <t>Falta de elaboración y aprobación del índice de información clasificada y reservada y tablas de control de acceso que establece la ley 1712 de 2014</t>
  </si>
  <si>
    <t>Afectación de los procesos que adelanta la entidad, favoreciendo a terceros o vulneración de la intimidad de personas en particular</t>
  </si>
  <si>
    <t>Actos Administrativos de aprobación de los instrumentos, guías y manuales de aplicación</t>
  </si>
  <si>
    <t>Actos Administrativos de aprobación de los instrumentos, registros de socialización</t>
  </si>
  <si>
    <t xml:space="preserve">Secretario General </t>
  </si>
  <si>
    <t xml:space="preserve">Manual de contratacion y ley 80 de 1993 Decreto 1510 de 2013 compilado por el  Decreto ley 1082 del 25 de mayo del 2015. </t>
  </si>
  <si>
    <t>Politicas claras y normas aplicadas</t>
  </si>
  <si>
    <t xml:space="preserve">Manual de Contratacion </t>
  </si>
  <si>
    <t>Acta de visitas
Instrumento de evaluación</t>
  </si>
  <si>
    <t>Manuales documentados y actualizados de acuerdo a las normas vigentes</t>
  </si>
  <si>
    <t>Asesor de control interno</t>
  </si>
  <si>
    <t>Actas de Mesas de trabajos internas verificando el cambio de normatividad</t>
  </si>
  <si>
    <t>Nº de actas de Mesas de Trabajos elaboradas</t>
  </si>
  <si>
    <t>ANDRES ARTURO FERNANDEZ CERCHIARIO</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</si>
  <si>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</si>
  <si>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</si>
  <si>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</si>
  <si>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</si>
  <si>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</si>
  <si>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</si>
  <si>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</si>
  <si>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</si>
  <si>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</si>
  <si>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</si>
  <si>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</si>
  <si>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</si>
  <si>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</si>
  <si>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</si>
  <si>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</si>
  <si>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</si>
  <si>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Falta de una base actualizada de datos idonea con direcciones correctas</t>
  </si>
  <si>
    <t>Detrimento patrimonial y proeceso disciplinario</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</si>
  <si>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</si>
  <si>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</si>
  <si>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</si>
  <si>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</si>
  <si>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</si>
  <si>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</si>
  <si>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</si>
  <si>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</si>
  <si>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</si>
  <si>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</si>
  <si>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</si>
  <si>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</si>
  <si>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</si>
  <si>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</si>
  <si>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</si>
  <si>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</si>
  <si>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</si>
  <si>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</si>
  <si>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</si>
  <si>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</si>
  <si>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</si>
  <si>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Sobrecostos en las actividades y necesidades contempladas en el proyecto.</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</si>
  <si>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</si>
  <si>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</si>
  <si>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</si>
  <si>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Secretario de Despacho</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</si>
  <si>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</si>
  <si>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</si>
  <si>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</si>
  <si>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</si>
  <si>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</si>
  <si>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</si>
  <si>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</si>
  <si>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</si>
  <si>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</si>
  <si>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</si>
  <si>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CARLOS EDUARDO CUELLO CAMPO</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</si>
  <si>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</si>
  <si>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</si>
  <si>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</si>
  <si>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</si>
  <si>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</si>
  <si>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N.A</t>
  </si>
  <si>
    <t>N.A.</t>
  </si>
  <si>
    <t>Tesorería</t>
  </si>
  <si>
    <t>Tráfico de influencia de los funcionarios al momento de realizar los pagos de las cuentas</t>
  </si>
  <si>
    <t>No realizar pago de terceros de acuerdo al orden de llega de las O.P. Teniendo en cuenta criterios de revisión. (Avances, Viaticos, Servicios Publicos, Tutelas)</t>
  </si>
  <si>
    <t>Mala imagen para la administracion</t>
  </si>
  <si>
    <t>No aplicación de las medidas de embargos, descuentos y cesiones en los pagos a terceros (contratistas)</t>
  </si>
  <si>
    <t>Disciplinario detrimento patrimonial y penal</t>
  </si>
  <si>
    <t>Contabilidad</t>
  </si>
  <si>
    <t>Mal uso del sistema de información para el registro y control de las cuentas que se causan para el pago a terceros</t>
  </si>
  <si>
    <t>Sistemas de información desarticulados en referencia a los soportes requeridos, propiedad de terceros, con bajos niveles de control y seguridad y bajo la administración de los mismos.</t>
  </si>
  <si>
    <t>Penal, detrimento en la imagen</t>
  </si>
  <si>
    <t>Expedición de estados financieros con saldos que reflejan cifras  no reales o no soportadas  respecto a la realidad financiera, economica y social de la Entidad Contable Publica.</t>
  </si>
  <si>
    <t>Registro inadecuado,  no real o no  fidedigna de los registros contables  de la entidad</t>
  </si>
  <si>
    <t>Fiscal, Penal, detrimento en la imagen</t>
  </si>
  <si>
    <t>Se estableció dias de pago</t>
  </si>
  <si>
    <t>Administrador del sistema
Usuarios y permisos definidos, concurrencia de requisitos establecidos en el manual para el pagos a terceros</t>
  </si>
  <si>
    <t>Tesorero general</t>
  </si>
  <si>
    <t>Líder Programa de Contabilidad</t>
  </si>
  <si>
    <t>Implementación de politicas Contables en armonia con el nuevo marco normativo, desarrollo y funcionalidad de comité de sostenibilidad contable</t>
  </si>
  <si>
    <t>Establecer nuevos controles de seguridad para el registro y accesibilidad del manejo de los expedientes en los procesos de radicación, registro y causación</t>
  </si>
  <si>
    <t xml:space="preserve">Nombre de funcionario que remitirá las cuentas a Contabilidad
Programa SIIAF donde queda radicada la cuenta
</t>
  </si>
  <si>
    <t>Actas del comité
Manual de políticas contables
Soportes de cruce de información con las diferetes áreas</t>
  </si>
  <si>
    <t>Decreto 1510 de 2013, art. 34. Compilado por el Decreto 1082 de 2015
Manual de contratación</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</si>
  <si>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</si>
  <si>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</si>
  <si>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</si>
  <si>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 xml:space="preserve">                                                                                                          Mapa de Riesgos Institucional 2019</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</si>
  <si>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</si>
  <si>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</si>
  <si>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</si>
  <si>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</si>
  <si>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</si>
  <si>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</si>
  <si>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</si>
  <si>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</si>
  <si>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</si>
  <si>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</si>
  <si>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</si>
  <si>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</si>
  <si>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</si>
  <si>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</si>
  <si>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</si>
  <si>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</si>
  <si>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</si>
  <si>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</si>
  <si>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</si>
  <si>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</si>
  <si>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</si>
  <si>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</si>
  <si>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</si>
  <si>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Fabian Dangond</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</si>
  <si>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</si>
  <si>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</si>
  <si>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</si>
  <si>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</si>
  <si>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</si>
  <si>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</si>
  <si>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</si>
  <si>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</si>
  <si>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</si>
  <si>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</si>
  <si>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</si>
  <si>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</si>
  <si>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</si>
  <si>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</si>
  <si>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</si>
  <si>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</si>
  <si>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</si>
  <si>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</si>
  <si>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</si>
  <si>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</si>
  <si>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&gt;Falta de planeación en la cadena de custodia de las unidades documentales
&gt;Manipulación deliberada de la
información debido a intereses particulares
&gt;Debilidades en los lineamientos y políticas de seguridad de la información y gestión
documental
&gt;Exposición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</si>
  <si>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</si>
  <si>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</si>
  <si>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Debiilidades en la ejecución contractual</t>
  </si>
  <si>
    <t>Concentrar las labores de supervisión de multiples contratos en poco personal.             Realización de obras por el contratista no sujetas a las condiciones tecnicas establecidas desde los estudios previos. Omision por parte del supervisor de las acciones que se deben emprender al verificar los resultados de los contratos.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</si>
  <si>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</si>
  <si>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</si>
  <si>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</si>
  <si>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</si>
  <si>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</si>
  <si>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</si>
  <si>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</si>
  <si>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</si>
  <si>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</si>
  <si>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</si>
  <si>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</si>
  <si>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</si>
  <si>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</si>
  <si>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</si>
  <si>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Seguimiento a los informes de supervisión sujetos a lo contemplado en el Decreto 1082 de 2015. </t>
  </si>
  <si>
    <t xml:space="preserve">Registro de seguimiento a los contratos. </t>
  </si>
  <si>
    <t xml:space="preserve">#  reuniones de seguimiento </t>
  </si>
  <si>
    <t xml:space="preserve">Fortalecer y garantizar el seguimiento a los derechos de petición y las respuestas deben proyectarse con una articulación entre equipo juridico y equipo tecnico  para que sean coherentes y oportunas a los ciudadanos.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</si>
  <si>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</si>
  <si>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</si>
  <si>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</si>
  <si>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</si>
  <si>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</si>
  <si>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</si>
  <si>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</si>
  <si>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</si>
  <si>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</si>
  <si>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</si>
  <si>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</si>
  <si>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</si>
  <si>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</si>
  <si>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</si>
  <si>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</si>
  <si>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</si>
  <si>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</si>
  <si>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</si>
  <si>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</si>
  <si>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</si>
  <si>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</si>
  <si>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</si>
  <si>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</si>
  <si>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</si>
  <si>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</si>
  <si>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</si>
  <si>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</si>
  <si>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</si>
  <si>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</si>
  <si>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</si>
  <si>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</si>
  <si>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</si>
  <si>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</si>
  <si>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</si>
  <si>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</si>
  <si>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</si>
  <si>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</si>
  <si>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</si>
  <si>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</si>
  <si>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</si>
  <si>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</si>
  <si>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</si>
  <si>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</si>
  <si>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</si>
  <si>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</si>
  <si>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</si>
  <si>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</si>
  <si>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Direccionamiento del  proyecto y/o en los Estudios Previos para adelantar los procesos de selección de los posibles contratistas.</t>
  </si>
  <si>
    <t>Falta de actualización de las normas aplicables en materia de contratación y responsabilidades de quien los elabora. Interes de beneficiar a una firma en particular para obtener provecho propio o con intererses particulares.</t>
  </si>
  <si>
    <t>Mala imagen de la entidad, procesos administativos, disciplinarios, penales. Demandas economicas contra la entidad contratante.</t>
  </si>
  <si>
    <t>Falta de estudios reales del sector y/o mercado de las necesidades contempladas en la elaboración de los presupuestos de los proyectos.</t>
  </si>
  <si>
    <t>Posibles incumplimientos en la actividad contractual por parte de los contratista y/o convenientes,  Debilidades en el seguimiento a la ejecución contractual  (ejercicio de la supervisión).</t>
  </si>
  <si>
    <t>Limitada idoneidad por parte del supervisor en aspectos técnicos, jurídicos y financieros, Baja actaulización, no cumplir con los cronogramas de los procesos contractuales.</t>
  </si>
  <si>
    <t xml:space="preserve"> Causas Internas: Debilidades en seguimiento de las mismas por parte del funcionario responsables. Interes particular del funcionario. Falta de sentido de pertenencia del funcionario responsable. Causas Externas: Falta de conocimiento para interponer una petición.</t>
  </si>
  <si>
    <t>Sancion disciplinaria al funcionario responsable. Configuracion del silencio administrativo positivo para la entidad. Accion de tutelas y perdida de imagen de la Entidad.</t>
  </si>
  <si>
    <t xml:space="preserve">Accidentalidad por contactos deportivos.( No exigir poliza de seguro a los distintos deportistas que se apoyan para que asistan y participen en competencias deportivas, ya sean a nivel departamental y nacional). </t>
  </si>
  <si>
    <t>falta de previsión al momento de planificar la necidad (estudios previos - exigir polizas),  para birndar el apoyo para asitir y participar en los distintos eventos deportivos.</t>
  </si>
  <si>
    <t>Posibles reclamaciones a traves de demandas a la entidad que apoya a los eventos deportivos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</si>
  <si>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</si>
  <si>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</si>
  <si>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</si>
  <si>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</si>
  <si>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PLAN BIENAL DE INVERSIONES</t>
  </si>
  <si>
    <t>Aprobación de los proyectos sin el lleno de los requisitos</t>
  </si>
  <si>
    <t>Favorecimientos a terceros.</t>
  </si>
  <si>
    <t xml:space="preserve">Prestación del servicio deficiente.
Mala imagen institucional
Cohecho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</si>
  <si>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</si>
  <si>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</si>
  <si>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</si>
  <si>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</si>
  <si>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Administración de la base de datos única de afiliados BDUA</t>
  </si>
  <si>
    <t xml:space="preserve">                                
Seleccionar el 50 % de los prestadores visitados mensualmente.
Revisión períodicas de las visitas de verificación a los prestadores de servicios de salud.</t>
  </si>
  <si>
    <t>Revision y aprobación de  los proyectos a traves del Consejo Territorial de Seguridad Social</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</si>
  <si>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</si>
  <si>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</si>
  <si>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</si>
  <si>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febrero  de 2019</t>
  </si>
  <si>
    <t>DICIEMBRE DE 2019</t>
  </si>
  <si>
    <t>Encuestas aplicadas.
Acta y/o informe de visita a los prestadores de servicios de salud</t>
  </si>
  <si>
    <t># De prestadores visitados # de encuestas realizadas</t>
  </si>
  <si>
    <t>Socialización  al consejo terriotrial  de los proyectos oportunamente</t>
  </si>
  <si>
    <t xml:space="preserve">Acta de consejo terriotrial </t>
  </si>
  <si>
    <t># De proyectos socializados # de proyectos aprobados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</si>
  <si>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</si>
  <si>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ACTAS DE VISITA, CRONOGRAMA DE VISITAS, RELACION DE PROCESOS JURIDICOS.</t>
  </si>
  <si>
    <t xml:space="preserve"># de establecimientos capacitados </t>
  </si>
  <si>
    <t>Revisión de la BDUA, envío de inconsistencias a los municipios, visita de asistencia técnica</t>
  </si>
  <si>
    <t>Correos electrónicos y actas de asistencia técnica</t>
  </si>
  <si>
    <t xml:space="preserve"># de visitas de asitencias tecnicas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</si>
  <si>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</si>
  <si>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</si>
  <si>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</si>
  <si>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</si>
  <si>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</si>
  <si>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</si>
  <si>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</si>
  <si>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Formulación, ejecución, Monitoreo y Evaluación oportuna del  PAS 2019</t>
  </si>
  <si>
    <t>Contratación Inoportuna de las Acciones contempladas en PAS 2019.</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</si>
  <si>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</si>
  <si>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</si>
  <si>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</si>
  <si>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</si>
  <si>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</si>
  <si>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</si>
  <si>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</si>
  <si>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</si>
  <si>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</si>
  <si>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</si>
  <si>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</si>
  <si>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</si>
  <si>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</si>
  <si>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</si>
  <si>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</si>
  <si>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</si>
  <si>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</si>
  <si>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</si>
  <si>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</si>
  <si>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Acta de visitas, Libro de Regostros, y Bitacora.</t>
  </si>
  <si>
    <t>LIDER DE SALUD PUBLICA, COORDINADORES DE DIMENSIONES Y COMPONENTES</t>
  </si>
  <si>
    <t>Enero de 2019</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</si>
  <si>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</si>
  <si>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</si>
  <si>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</si>
  <si>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</si>
  <si>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Correos, Actas, Listas de Asistencias.</t>
  </si>
  <si>
    <t>Plan de Accion en Salud 2019, Aprobado y Ejecutado.</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</si>
  <si>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</si>
  <si>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</si>
  <si>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</si>
  <si>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</si>
  <si>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</si>
  <si>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</si>
  <si>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</si>
  <si>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</si>
  <si>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</si>
  <si>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</si>
  <si>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</si>
  <si>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</si>
  <si>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</si>
  <si>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TODO EL AÑO 2019</t>
  </si>
  <si>
    <t>29 DE JULIO DE 2019</t>
  </si>
  <si>
    <t>15 DE AGOSTO DE 2019 - 15 DE FEBRERO DE 2019</t>
  </si>
  <si>
    <t xml:space="preserve">ANTONIO VILLAMIZAR </t>
  </si>
  <si>
    <t xml:space="preserve">BEATRIZ JACOME / ALBA AMARA DITTA / JOSE MANUEL GOMEZ / CONTADORES </t>
  </si>
  <si>
    <t>DOVIS SALINAS</t>
  </si>
  <si>
    <t>WLADIMIR PINA SANJUR</t>
  </si>
  <si>
    <t>AGOSTO DE 2019</t>
  </si>
  <si>
    <t xml:space="preserve"> 15 DICIEMBRE DE 2019</t>
  </si>
  <si>
    <t>15 DE DICIEMBRE DE 2019</t>
  </si>
  <si>
    <r>
      <rPr>
        <b/>
        <sz val="10"/>
        <rFont val="Arial"/>
        <family val="2"/>
      </rPr>
      <t>INFRAESTRUCTURA</t>
    </r>
    <r>
      <rPr>
        <sz val="10"/>
        <rFont val="Arial"/>
        <family val="2"/>
      </rPr>
      <t>: Formulación de proyectos</t>
    </r>
  </si>
  <si>
    <t>Mala formulación de los proyectos, teniendo falencias estructurales que repercuten en la eficacia, eficiencia y desarrollo del mismo.</t>
  </si>
  <si>
    <t>Desconocimiento de los funcionarios responsables en la aplicación de la normatividad.</t>
  </si>
  <si>
    <t>Detrimento Patrimonial, investigaciones disciplinarias, fiscales y penales</t>
  </si>
  <si>
    <t>Ineficiencia en la entrega oportuna de la información requerida para la elaboración de planes, programas y proyectos</t>
  </si>
  <si>
    <t>Mala formulación de los planes,  programas y proyectos por falta de información adecuada que no esten acorde a la realidad del mercado</t>
  </si>
  <si>
    <t>Desconocimiento por parte de los funcionarios  de la elaboración de un proyecto de carácter público.</t>
  </si>
  <si>
    <t xml:space="preserve">Mala formulación de los proyectos, atrasos en la ejecución de los mismos, detrimento patrimonial. </t>
  </si>
  <si>
    <t xml:space="preserve">Alteración del planteamiento del proyecto buscando preferencias personales ajenas a lo establecido en el plan de desarrollo vigente. </t>
  </si>
  <si>
    <t>Manipulaciones  malintensionadas por funcionarios deshonestos.</t>
  </si>
  <si>
    <r>
      <rPr>
        <b/>
        <sz val="10"/>
        <color indexed="8"/>
        <rFont val="Arial"/>
        <family val="2"/>
      </rPr>
      <t>INFRAESTRUCTURA</t>
    </r>
    <r>
      <rPr>
        <sz val="10"/>
        <color indexed="8"/>
        <rFont val="Arial"/>
        <family val="2"/>
      </rPr>
      <t xml:space="preserve">
Planeación del proceso contractual </t>
    </r>
  </si>
  <si>
    <t>Entrega inoportuna de los documentos requeridos para los procesos contractuales vinculando el desconocimiento del manual unico de contratación y/o manual de pliego de condiciones.</t>
  </si>
  <si>
    <t>Desconocimiento de los funcionarios responsables en la aplicación de la normatividad</t>
  </si>
  <si>
    <t>Destitución del cargo. Sanciones penales, fiscales y disciplinarias</t>
  </si>
  <si>
    <r>
      <rPr>
        <b/>
        <sz val="10"/>
        <color indexed="8"/>
        <rFont val="Arial"/>
        <family val="2"/>
      </rPr>
      <t xml:space="preserve">INFRAESTRUCTURA </t>
    </r>
    <r>
      <rPr>
        <sz val="10"/>
        <color indexed="8"/>
        <rFont val="Arial"/>
        <family val="2"/>
      </rPr>
      <t xml:space="preserve">
Supervisión de los convenios y/o contratos.</t>
    </r>
  </si>
  <si>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</si>
  <si>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</si>
  <si>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 xml:space="preserve">No ejecutar el proyecto a satisfacción, no cumpliendo con todos los requisitos. </t>
  </si>
  <si>
    <t>Falta de idoneidad por parte del supervisor en aspectos técnicos, juridicos y financieros.</t>
  </si>
  <si>
    <t>Sanción disciplinaria y proyecto mal ejecutados</t>
  </si>
  <si>
    <r>
      <rPr>
        <b/>
        <sz val="10"/>
        <color indexed="8"/>
        <rFont val="Arial"/>
        <family val="2"/>
      </rPr>
      <t>INFRAESTRUCTURA</t>
    </r>
    <r>
      <rPr>
        <sz val="10"/>
        <color indexed="8"/>
        <rFont val="Arial"/>
        <family val="2"/>
      </rPr>
      <t xml:space="preserve">
Contratación</t>
    </r>
  </si>
  <si>
    <t>Mal manejo de los procedimientos contractuales</t>
  </si>
  <si>
    <t>Ausencia de controles en la verificación de estudios de factibilidad y conveniencias</t>
  </si>
  <si>
    <t>Investigaciones y sanciones disciplinarias o penales.</t>
  </si>
  <si>
    <t>Aplicación errónea de la modalidad contractual</t>
  </si>
  <si>
    <t>Alteración del proceso de contratación buscando preferencias personales ajenas a lo establecido en la normativa vigente.</t>
  </si>
  <si>
    <t>Manipulaciones  malasintensionadas por funcionarios deshonestos</t>
  </si>
  <si>
    <t>Detrimento Patrimonial</t>
  </si>
  <si>
    <r>
      <rPr>
        <b/>
        <sz val="10"/>
        <color indexed="8"/>
        <rFont val="Arial"/>
        <family val="2"/>
      </rPr>
      <t>INFRAESTRUCTURA</t>
    </r>
    <r>
      <rPr>
        <sz val="10"/>
        <color indexed="8"/>
        <rFont val="Arial"/>
        <family val="2"/>
      </rPr>
      <t xml:space="preserve">
Realizar planeación contractual</t>
    </r>
  </si>
  <si>
    <t>Entrega inoportuna de la documentación requerida,  mal manejo de los procesos contractuales.</t>
  </si>
  <si>
    <t>Negligencia de funcionarios responsables del expediente contractual</t>
  </si>
  <si>
    <t>Perdida y daño de los funcionarios responsables del proceso de archivo</t>
  </si>
  <si>
    <t>Funcionarios con perfil profesional no adecuado para realizar la actividad</t>
  </si>
  <si>
    <t>Determinar la cuantía estimada del proceso de selección con información no ajustada a la realidad del mercado por parte del personal encargado</t>
  </si>
  <si>
    <r>
      <rPr>
        <b/>
        <sz val="10"/>
        <rFont val="Arial"/>
        <family val="2"/>
      </rPr>
      <t>INFRAESTRUCTURA</t>
    </r>
    <r>
      <rPr>
        <sz val="10"/>
        <rFont val="Arial"/>
        <family val="2"/>
      </rPr>
      <t xml:space="preserve">
Dar respuesta a peticiones y/o  requerimientos de procesos determinados.</t>
    </r>
  </si>
  <si>
    <t>Mal manejo de la información, entrega inoportuna de la misma a cada uno de los funcionarios competentes para su posterior respuesta a los entes determinados.</t>
  </si>
  <si>
    <t>Ausencia de controles en la verificación de los procesos a intervenir</t>
  </si>
  <si>
    <r>
      <rPr>
        <b/>
        <sz val="10"/>
        <color indexed="8"/>
        <rFont val="Arial"/>
        <family val="2"/>
      </rPr>
      <t>INFRAESTRUCTURA</t>
    </r>
    <r>
      <rPr>
        <sz val="10"/>
        <color indexed="8"/>
        <rFont val="Arial"/>
        <family val="2"/>
      </rPr>
      <t xml:space="preserve">
</t>
    </r>
    <r>
      <rPr>
        <sz val="10"/>
        <color indexed="8"/>
        <rFont val="Arial"/>
        <family val="2"/>
      </rPr>
      <t>Monitoreo, Seguimiento, Control y Evaluación Proyectos financiados con recursos del SGR.</t>
    </r>
  </si>
  <si>
    <t>Fallas en el segumiento y control de cada uno de los proyectos con recursos del SGR por parte de los funcionarios designados, Alteración en los avances reales de ejecucion de los proyectos.</t>
  </si>
  <si>
    <t>Falta de funcionarios responsables con la labor para la cual se le fue contratado, cumpliendo con la entrega de los documentos en el tiempo establecido</t>
  </si>
  <si>
    <t>Procedimientos establecidos en  el  Acuerdo 45 de 2016 de la comisión rectora, (Ley 80 articulo 25 numeral 7 - ley 80 articulo 26 numeral 6 - decreto 1082 de 2015 articulo 2.2.1.1.2.1.1.); con finalidad de mejoramiento continuo en la aplicación de la normatividad seguido de su verifiación y control.</t>
  </si>
  <si>
    <t xml:space="preserve">Normatividad vigente en el proceso contractual de los proyectos viabilizados, priorizados y aprobados.  Ley 80 articulo 25 numeral 7 - ley 80 articulo 26 numeral 6 - decreto 1082 de 2015 articulo 2.2.1.1.2.1.1.
</t>
  </si>
  <si>
    <t>Controles de actividades de la supervisión periodicamente, capacitación oportuna y específica de los controles pertinentes en los aspectos tecnicos, juridicos y financieros.</t>
  </si>
  <si>
    <t>Lista de chequeo de los procedimientos a realizar y sus evidencias.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</si>
  <si>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</si>
  <si>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</si>
  <si>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</si>
  <si>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</si>
  <si>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</si>
  <si>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Normatividad vigente en el proceso de dar respuestas a las peticiones y/o requerimientos. Ley 1437 de 2011 - Artículo 74. (Constitución Política de Colombia)</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</si>
  <si>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</si>
  <si>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</si>
  <si>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</si>
  <si>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Profesional Univeritario y/o Especializado adscrito a la secretaria de Infraestructura Departamental</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</si>
  <si>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</si>
  <si>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</si>
  <si>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</si>
  <si>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</si>
  <si>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No. funcionarios capacitado</t>
  </si>
  <si>
    <t xml:space="preserve">Reuniones  con los funcionarios resposanbles del proceso contractual, analisis de necesidades, estudio de conveniencia de oportunidad y analisis economico acorde a los principios de la contratación estatal consecuente con la normatividad vigente. </t>
  </si>
  <si>
    <t>Abogado especializado adscrito a la secretaria de Infraestructura Departamental</t>
  </si>
  <si>
    <t xml:space="preserve">Actas firmadas </t>
  </si>
  <si>
    <t>Realizar charlas a los funcionarios resposanbles de los proyectos para el seguimiento y control  de la ejecución contractual y pagos oportunos.</t>
  </si>
  <si>
    <t>Tener una lista de chequeo y adjuntar la evidencias.</t>
  </si>
  <si>
    <t>supervisiones con lista de chequeo/ tatal de la supervisiones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</si>
  <si>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</si>
  <si>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</si>
  <si>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</si>
  <si>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</si>
  <si>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Abogado especializado abscrito a la secretaria de Infraestructura Departamental</t>
  </si>
  <si>
    <t>Documentar controles</t>
  </si>
  <si>
    <t>No. controles aumentados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</si>
  <si>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</si>
  <si>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</si>
  <si>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</si>
  <si>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</si>
  <si>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Establecer controles por parte del responsable del proceso; Efectuar sondeos de mercados como:                -Documentar controles (procedimiento).
-Cotizaciones y documentos de precios históricos (listados de precios)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</si>
  <si>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</si>
  <si>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Profesional especializado adscrito a la secretaria de Infraestructura Departamental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</si>
  <si>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</si>
  <si>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</si>
  <si>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 xml:space="preserve">Informalidad en la entrega de ayudas humanitarias y bienes muebles que no cumpla con requisitos de Ley de víctimas (1448 de 2011), o aquellos vulnerados en DDHH o DIH y de los afectados y damnificados por fenómenos naturales o antrópicos (Ley 1523 de 2012)                   
 </t>
  </si>
  <si>
    <t xml:space="preserve">1. La no realización del debido procedimiento para la entrega de las ayudas humanitarias y/o bienes muebles de conformidad con la normatividad legal.  
2. Ausencia de evidencia de la atención a la población vulnerable y/o afectada.  
3. Desconocimiento de la normatividad que aplica para la entrega de ayudas humanitarias y bienes muebles.              </t>
  </si>
  <si>
    <t>Pérdida de la imagen institucional en la sectorial, acompañada de sanciones: penales, fiscales, disciplinarias y detrimento patrimonial .Entregas a población no afectada por fenómenos naturales o antrópicos (ley 1523 de 2012), y entrega a población que no cumpla con requisitos de Ley de víctimas (1448 de 2011), o aquellos vulnerados en DDHH o DIH.</t>
  </si>
  <si>
    <t>Mayor compromiso por parte de los contratista en el cumplimiento del Objeto Contractual.</t>
  </si>
  <si>
    <t>Esto conlleva a que la Sectorial de Gobierno no Cumpla con los Objetivos, Planes y Metas trazadas.</t>
  </si>
  <si>
    <t>Baja efectividad de la gestion administrativa ; no cumplimiento de metas; sobrecarga laboral
Sanciones disciplinarias, penales, fiscales y detrimento patrimonial.</t>
  </si>
  <si>
    <t>Debil custodia y manejo de la informacion  por parte de los servidores publicos " funcionarios contratistas" en acciones de seguridad y convivencia, etnias, proteccion de los D.D.H.H.y D.I.H., debil manejo de Archivo.</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</si>
  <si>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</si>
  <si>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</si>
  <si>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Falta de personal adecuado para el manejo de documentos y expedientes; falta de espacioadecuados  para la custodia  para la custodia de los expedientes.</t>
  </si>
  <si>
    <t xml:space="preserve">Reducida efectividad de los actos administrativos impositivos; vulneracion de los derechos de la ciudadania; perdida de la credibilidad de la entidad; inseguridad de las acciones tomadas en la sectorial; </t>
  </si>
  <si>
    <t xml:space="preserve">Realizar seguimiento por parte de la sectorial, para que se cumplan las funciones y objetos de los contratos asignados a la Secretaria de Gobierno. </t>
  </si>
  <si>
    <r>
      <rPr>
        <sz val="9"/>
        <color indexed="8"/>
        <rFont val="Arial"/>
        <family val="2"/>
      </rPr>
      <t xml:space="preserve">1. Debida aplicación del manual de gestión documental y de la ley de archivo en cuanto a la reserva de los documentos y la información.
2. </t>
    </r>
    <r>
      <rPr>
        <sz val="9"/>
        <color indexed="8"/>
        <rFont val="Arial"/>
        <family val="2"/>
      </rPr>
      <t>Utilización de plataforma virtual en la elaboración de los documentos; mayor seguridad en el manejo y custodia de la información sobre acciones de seguridad y convivencia.</t>
    </r>
  </si>
  <si>
    <t xml:space="preserve">Cumplir con la normatividad y procedimientos establecidos en la ley de archivo; exigir que toda la documentacion sea elaborada a traves de la plataforma virtual </t>
  </si>
  <si>
    <t>Secretario de Despacho y/o funcionario asignado</t>
  </si>
  <si>
    <t>1. Aplicar los formatos adoptados por la dependencia para la entrega de ayudas humanitarias y bienes muebles. 
2. Evidenciar con herramientas (informes, registro fotográfico, Actas de entrega, Censos y documentación de ley), la debida entrega de ayudas humanitarias a la población vulnerable y/o afectada. 
3. Capacitar al personal adscrito a la secretaria responsable del proceso sobre la normatividad vigente en la materia. 
4. Elaborar listas de chequeos por cada uno de los contratos realizados por la sectorial</t>
  </si>
  <si>
    <t># de mesas de trabajo realizadas
# de contratos revisados que se encuentran correctamente auditados</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</si>
  <si>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</si>
  <si>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</si>
  <si>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</si>
  <si>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</si>
  <si>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</si>
  <si>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</si>
  <si>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Aplicación del procedimiento definido por la Administración Departamental  en el Sistema Integral de la Gestión Administrativa SIGA : Asistencia Humanitaria (P-INT 12, versión 02) y atención y asistencia integral (P-INT-8, versión 02) a la población afectada,  así como los formatos adoptados por la dependencia para la entrega de ayudas humanitarias y bienes muebles, según el caso o evento. 
Realizar seguimiento oportuno y sistematico a los contratos que tengan la supervision de la Secretaria de Gobierno, verificando el cumplimiento de las actividades mensuales realizadas por el contratista.</t>
  </si>
  <si>
    <t>Desatender las peticiones o solicitudes dirigidads a la sectorial, ya sean requeridas internas o externamente.</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</si>
  <si>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</si>
  <si>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Conocimiento de la normatividad legal vigente especificamente la que regula los estudios de mercado o del sector  (Artículo 14 del Decreto 1510 del 2013 reglamentado por el Artículo 2.2.1.1.1.6.1 (Análisis del Sector)).</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</si>
  <si>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</si>
  <si>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Conocimiento de la Ley 1755 del 2015.</t>
  </si>
  <si>
    <t xml:space="preserve">Normas que regulan el sistema de salud ocupacional y de riesgos laborales  (Ley 1562 del 2012) en concordancia con el Decreto 1082 del 2015-Análisis ó evaluación del Riesgo-Artículo 2.2.1.1.1.6.3 y guías expedidas por Colombia Compra Eficiente. </t>
  </si>
  <si>
    <t>Solicitar incluír en el PAE de la Sectorial  actualizacion en la normatividad contractual, ya que esta es muy dinamica y cambiante, revisar los respectivos estudios previos por parte de un comité de contrtación.</t>
  </si>
  <si>
    <t>Solicitar mediante Comunicación Interna y someter a revision interna por parte del comité.</t>
  </si>
  <si>
    <t># de funcionarios capacitados en las normas contractuales</t>
  </si>
  <si>
    <t>Sensibilización proactiva de los funcionarios y contratistas.  Solicitar capacitación sobre auto control y valores eticos y morales.</t>
  </si>
  <si>
    <t>Solicitar mediante Comunicación Interna.</t>
  </si>
  <si>
    <t># de funcionarios capacitados en autocontrol, valores éticos</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</si>
  <si>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</si>
  <si>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</si>
  <si>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</si>
  <si>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</si>
  <si>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Difusion pedagogica sobre los terminos del derecho de petición. Designar responsable del seguimiento a los terminos del derecho de peticion.</t>
  </si>
  <si>
    <t># de funcionarios capacitados y competentes para conocer y responder derechos de petición.</t>
  </si>
  <si>
    <t xml:space="preserve">Socializar a los distintos organismos deportivos respecto a las medidas a implentar para hacer efectiva la exigencia de polizas que amparen cualquier eventualidad de accidente en competencia. </t>
  </si>
  <si>
    <r>
      <rPr>
        <b/>
        <sz val="10"/>
        <rFont val="Arial"/>
        <family val="2"/>
      </rPr>
      <t>RECREACION Y DEPORTES</t>
    </r>
    <r>
      <rPr>
        <sz val="10"/>
        <rFont val="Arial"/>
        <family val="2"/>
      </rPr>
      <t xml:space="preserve">
P-Gestionar recursos, alianzas y cooperación; 
P-Formular planes  indicativos; 
P-Formular proyectos; 
H-Elaborar y priorizar proyectos; 
H-Coordinar y asignar recursos y responsabilidades; 
H-Ejecutar proyectos que propendan por el bienestar de la comunidad Cesarense en Minas, Agricultura, Infraestructura, Gobierno, Salud, Educación y Cultura, Recreación y Deportes; 
V-Realizar seguimiento y medición a los proyectos en ejecución y a los ejecutados; 
A-Identificar y controlar las no conformidades; 
A-Tomar acciones de mejora</t>
    </r>
  </si>
  <si>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</si>
  <si>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</si>
  <si>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</si>
  <si>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</si>
  <si>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</si>
  <si>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</si>
  <si>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</si>
  <si>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</si>
  <si>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</si>
  <si>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</si>
  <si>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</si>
  <si>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</si>
  <si>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</si>
  <si>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</si>
  <si>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</si>
  <si>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</si>
  <si>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</si>
  <si>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</si>
  <si>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</si>
  <si>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r>
      <rPr>
        <b/>
        <sz val="10"/>
        <color indexed="8"/>
        <rFont val="Arial"/>
        <family val="2"/>
      </rPr>
      <t>Eficacia</t>
    </r>
    <r>
      <rPr>
        <sz val="10"/>
        <color indexed="8"/>
        <rFont val="Arial"/>
        <family val="2"/>
      </rPr>
      <t xml:space="preserve"> Numeros de oficios enviados</t>
    </r>
  </si>
  <si>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</si>
  <si>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</si>
  <si>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</si>
  <si>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</si>
  <si>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</si>
  <si>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31 de diciembre 2019</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</si>
  <si>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</si>
  <si>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</si>
  <si>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</si>
  <si>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</si>
  <si>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</si>
  <si>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Liquidación errónea del impuesto al vehículo por falta de datos en la tarjeta de propiedad, y como medida nos toca recurrir  a la buena fe del contibuyente, cuando le solicitamos las específicaciones de su vehículo.</t>
  </si>
  <si>
    <t>Que el RUNT no ha modificado la plantilla de las tarjetas de propiedad añadiendo los campos para ingresar las líneas y las específicaciones técnicas exigidas por el Min Transportes a partir del 2016.</t>
  </si>
  <si>
    <t xml:space="preserve">Prescripción de procesos por indebidas notificaciones, falta de personal de planta para darle impulso a los procesos como lo establece la ley </t>
  </si>
  <si>
    <t>Perdida de expedientes de cobro coactivo y perdida de la información sistemática.</t>
  </si>
  <si>
    <t>No existe el espacio adecaudo con archivadores para la guarda de procesos y un software que permita conocer el estado de los mismos.</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</si>
  <si>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</si>
  <si>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</si>
  <si>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</si>
  <si>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Revisión de las liquidaciones de años anteriores y revisión en las tablas del Ministerio de Transporte, si después de estas revisiones siguen las dudas, acudimos a la buena fe del contribuyente.</t>
  </si>
  <si>
    <t>Se contrastan los expedientes con las guías de notificación, para tener certeza de la notificación.</t>
  </si>
  <si>
    <t>Implementar el módulo de cartera en el nuevo software a adquirir por la Oficina de Rentas.</t>
  </si>
  <si>
    <t>Actas de reuniones donde se evalúe el avance del software que se está diseñando para la Oficina de Rentas.</t>
  </si>
  <si>
    <t>Módulo de cartera implementado</t>
  </si>
  <si>
    <t>Hacer una petición conjunta con las Oficinas de Rentas Departamentales del país ante al Ministerio  de Transporte para que exija al RUNT la modificación correspondiente.</t>
  </si>
  <si>
    <t>Oficio enviado al Ministerio de Transporte haciendo dicha petición.</t>
  </si>
  <si>
    <t>Tarjetas de propiedad con la información completa, requerida al momento de liquidar el impuesto al vehículo.</t>
  </si>
  <si>
    <t xml:space="preserve">Solicitar las bases de datos del parque automotor a las Oficinas de Transito del Departamento del Cesar y hacer la depuración correspondiente. </t>
  </si>
  <si>
    <t>Oficio o acta de visita donde evidencie la solicitud de las bases de datos.</t>
  </si>
  <si>
    <t>Base de datos del parque automotor actualizado.</t>
  </si>
  <si>
    <t xml:space="preserve">Solicitar una persona de planta para que se encargue de organizar el archivo de procesos de la Oficina de Rentas y transfir al archivo central los procesos cerrados y los prescritos, esto con el fin de descongestionar el el espacio físico de archivo de la Oficina de Rentas. Además, actualizar el inventario de procesos que están en etapa final y hacer una copia de seguridad. </t>
  </si>
  <si>
    <t>Oficio solicitando una persona de planta para que organice el archivo de los procesos de la Oficina de Rentas. Inventario en Excel de los procesos que están en etapa final.</t>
  </si>
  <si>
    <t>Archivo de procesos de la Oficina de Rentas organizado y base de datos en excel actualizada de los procesos que están en etapa final.</t>
  </si>
  <si>
    <t>Adecuar la bodega de rentas</t>
  </si>
  <si>
    <t>31/02/2019</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</si>
  <si>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</si>
  <si>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</si>
  <si>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</si>
  <si>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</si>
  <si>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</si>
  <si>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</si>
  <si>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las ordenes de pagos y/o perdidad o alteraciones de sus soportes.</t>
  </si>
  <si>
    <t>Falta de seguridad en la oficina, ya que no se cuenta con un sistema de seguridad efectivo en la entrada de la oficina, lo que permite que personas agenas al equipo de trabajo de tesoreria, ingresen sin ser autorizado.</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</si>
  <si>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</si>
  <si>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</si>
  <si>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</si>
  <si>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</si>
  <si>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</si>
  <si>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control en el ingreso de tercero a la oficina y contar con un sistema de seguridad mas eficaz en las instalaciones y los inmobiliarios de la oficina</t>
  </si>
  <si>
    <t>Que se soliciten los documentos, mediante oficio.</t>
  </si>
  <si>
    <t>Realizar los pagos por llegada de planillas; teniendo encuenta que existen unas excepción como (pago de tutelas; viaticos, servicios públicos.)</t>
  </si>
  <si>
    <t>Copia de las planillas por fecha</t>
  </si>
  <si>
    <t># de planillas</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</si>
  <si>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</si>
  <si>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</si>
  <si>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</si>
  <si>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</si>
  <si>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</si>
  <si>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</si>
  <si>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xml:space="preserve">Solicitar a la oficina de general instalar mayor seguridad en la oficina </t>
  </si>
  <si>
    <t>Oficio de Solicitud.</t>
  </si>
  <si>
    <t># de oficio</t>
  </si>
  <si>
    <t>solicitud fisica o electronica</t>
  </si>
  <si>
    <t>01/02/219</t>
  </si>
  <si>
    <t>oficio de solicitud</t>
  </si>
  <si>
    <t>Estandarización de los procesos de reconocimiento, estimación, ajuste y registro de activos y pasivos, valuación permanente de las partidas conciliatorias y contentivas de los saldos reflejados en activos y pasivos</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</si>
  <si>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</si>
  <si>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</si>
  <si>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</si>
  <si>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Elaborar los Instrumentos Archivisticos para aprobación de las instancias correspondientes (Tablas de Retención Documental, Programa Gestión Documental, Sistema Integrado de Conservación, Registro de Activos de Información y Tablas de Valoración Documental)</t>
  </si>
  <si>
    <t>Aprobar el Índice de Información Clasificada y Reservada, Elaborar y Aprobar las Tablas de Control de Acceso</t>
  </si>
  <si>
    <t>Líder programa archivo</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</si>
  <si>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</si>
  <si>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</si>
  <si>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</si>
  <si>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</si>
  <si>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Inconsistencia en la informacion sobre la liquidacion de la nomina mensual, aportes, parafiscales y seguridad social.</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</si>
  <si>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</si>
  <si>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</si>
  <si>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</si>
  <si>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</si>
  <si>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</si>
  <si>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Modificar o alterar el manual de funciones y de competencias laborales en aras de favorecer intereses particulares.</t>
  </si>
  <si>
    <t>Falta de valores en los servidores publicos. Faverecimiento a terceros. Favorecimiento personal.</t>
  </si>
  <si>
    <t>Falta disciplinaria</t>
  </si>
  <si>
    <t xml:space="preserve">Reconocer sustitucion de pension de sobreviviente sin la verificacion de los soportes y demas requisitos </t>
  </si>
  <si>
    <t>Falta de control en la revisión de los documentos para el favoreciiento a terceros</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</si>
  <si>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</si>
  <si>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</si>
  <si>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</si>
  <si>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</si>
  <si>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</si>
  <si>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Manual de funciones de la entidad, Decreto 1083 del 2015, Decreto 648 de 2017 y actos administrativos de modificación.</t>
  </si>
  <si>
    <t xml:space="preserve">Una vez recibida la solicitud de reconocimiento de pensiones de sobrevivientes   se verifica que esta se  ajuste    a las normas y que estos correspondan exactamente a personas que venian pensionados   con la entidad </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</si>
  <si>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</si>
  <si>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</si>
  <si>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</si>
  <si>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</si>
  <si>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1. Verificar los documentos presentados para la posesion ante los respectivos establecimientos educativos.</t>
  </si>
  <si>
    <t xml:space="preserve">Comunicación de verificación. </t>
  </si>
  <si>
    <t># de respuestas positivas / # total de respuestas</t>
  </si>
  <si>
    <t>1. No permitir que el manual de funciones de la entidad se modifique o altere para favorecer la designación de una persona que no cumpla los requisitos exigidos.</t>
  </si>
  <si>
    <t>Actos administrativos de modificación.</t>
  </si>
  <si>
    <t>Manual de funciones socializado</t>
  </si>
  <si>
    <t>Actos administrativos de  sustitucion.</t>
  </si>
  <si>
    <t># de solcitudes de sustitucion / # total de respuestas</t>
  </si>
  <si>
    <t>Actos administrativos.</t>
  </si>
  <si>
    <t># de controles trabajando eficientemente</t>
  </si>
  <si>
    <t>Líder del programa de gestión humana.
Funcionarios asignados al procedimiento de liquidación de nómina</t>
  </si>
  <si>
    <t>Lider del programa de gestion humana.
Profesional en derecho asignado</t>
  </si>
  <si>
    <t>No permitir que se sustituya una pension de sobreviviente sin que se cumpla los requisitos exigidos por la ley</t>
  </si>
  <si>
    <t>Líder del programa de gestión humana.
Funcionario(s) asignado(s)</t>
  </si>
  <si>
    <t xml:space="preserve">Revisar periódicamente de los procesos para establecer mayor control. </t>
  </si>
  <si>
    <t>CONTROL INTERNO DISCIPLINARIO</t>
  </si>
  <si>
    <t>No aplicación  de la Ley 734 de 2002.</t>
  </si>
  <si>
    <t xml:space="preserve">Violacion  al debido proceso  de los investigados y a  la Ley 734 de 2002.  </t>
  </si>
  <si>
    <t>1. Falta de aplicación de la norma  Ley 734 de 2002, 1474 de 2011 y Jurisprudencia.      2. Pérdida de la credibilidad institucional, por la ineficiencia de la acción disciplinaria.</t>
  </si>
  <si>
    <t>Pérdida,  de los expediente y  de piezas procesales, que se encuentran en las depemdemcias de la Oficina de Control Interno Disciplinario.</t>
  </si>
  <si>
    <t>Inadecuada  custodia de los expediente.Falta de digitalizacion y sistematizacion de los expedientes de la Oficina, activos e inactivos.</t>
  </si>
  <si>
    <t>Falta de controles insticuionales.</t>
  </si>
  <si>
    <t xml:space="preserve">Tener conocimiento de manera tardía de las quejas, informes y remisiones de diferentes organos de control.   </t>
  </si>
  <si>
    <t xml:space="preserve"> La pérdida de la Potestad disciplinaria. </t>
  </si>
  <si>
    <t>Archivo definitivo de la actuacion, Disciplianria.</t>
  </si>
  <si>
    <t>Constitución Política, Ley 734 de 2002, CPP, Sentencias, Leyes 1474 de 2011, 1437 de 2011, Ley 1556 de 2015, Ley 1755 de 2015, Ley 599 de 2000, Ley 600 de 2000 y 906 de 2004.</t>
  </si>
  <si>
    <t xml:space="preserve">1.Adecuada aplicacion de la norma. disciplinaria.  
</t>
  </si>
  <si>
    <t>Se dará inicio a la implementacion del proceso verbal,     en cumplimiento  de la normatividad del procedimiento especial,  el cual será aplicado a las faltas taxativamente descritas,  respectando los términos legales y  los derechos de los investigados.</t>
  </si>
  <si>
    <t>Se dejará constancia, a través de las Actas de citacion a audiencia, y   las audiencias,   quedaran registradas en audio y video, (DVD), los  que reposaran en cada uno de los expedientes dentro de los cuales se lleva dicho procedimiento.</t>
  </si>
  <si>
    <t># de audiencias realizadas / # total de audiencias programadas</t>
  </si>
  <si>
    <t xml:space="preserve">1. Aumento de los mecanismos de seguridad. 
2. Ubicación del archivo y documentos en lugar adecuado y seguro. 
3. Registro de los expedientes que salen de la dependencia. 
4. Inventario mensual de expedientes. 
5. Llevar un registro de los procesos a su cargo - Foliar los expedientes
</t>
  </si>
  <si>
    <t>Documentos archivados de acuerdo con la Ley general de archivo , Ley 594 de 2000,   trasladados  al archivo  General del departamento del Cesar, Anibal Martinez Zuleta.</t>
  </si>
  <si>
    <r>
      <t xml:space="preserve"> 1</t>
    </r>
    <r>
      <rPr>
        <sz val="10"/>
        <color indexed="8"/>
        <rFont val="Arial"/>
        <family val="2"/>
      </rPr>
      <t>. Analisis y estudio de las quejas, informes y remisiones que se allegan al Despacho,  con base en la fecha de los hechos. 
 2. Mantener actualizado el invetario de los procesos activos de la oficina.</t>
    </r>
  </si>
  <si>
    <t>Autos o Providencias en los diferentes expedientes</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</si>
  <si>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</si>
  <si>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</si>
  <si>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</si>
  <si>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</si>
  <si>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</si>
  <si>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</si>
  <si>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</si>
  <si>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</si>
  <si>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</si>
  <si>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</si>
  <si>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</si>
  <si>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</si>
  <si>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</si>
  <si>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</si>
  <si>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03/02/2019
3/02/2019</t>
  </si>
  <si>
    <t>31/12/2019
30/05/2019</t>
  </si>
  <si>
    <t>Cronograma de seguimiento
Instrucitivo</t>
  </si>
  <si>
    <t>Solicitudes de información para publicar en la pagina web y actas de socialización.</t>
  </si>
  <si>
    <t>Presentar los informes de ley, de acuerdo a a las fechas estipuladas y a la metodología establecida para ello.</t>
  </si>
  <si>
    <t>Inoportunidad en la presentación de los informes de ley</t>
  </si>
  <si>
    <t>Falta de control por parte de los funcionarios de control interno</t>
  </si>
  <si>
    <t>Sanciones a los responsables, perdida de imagen</t>
  </si>
  <si>
    <t>Auditoria Interna</t>
  </si>
  <si>
    <t>Inexactitud en la elaboración y presentación de los informes de auditoria.</t>
  </si>
  <si>
    <t xml:space="preserve">Falta de una adecuada planeación en la definición de las líneas de auditoria, y errores en la determinación de las fuentes de información y los criterios escogidos como base legal. </t>
  </si>
  <si>
    <t>Perdida de credibilidad hacia la entidad.                                 Acciones disciplinarias encontrar de los auditores.</t>
  </si>
  <si>
    <t>Relación con entes externos.</t>
  </si>
  <si>
    <t>Inoportunidad en las respuestas de los requerimientos en los procesos de auditoria por parte de los entes de control</t>
  </si>
  <si>
    <t>Debilidades en el seguimiento oportuno de los requerimientos hechos por los entes de control en los procesos de auditoria</t>
  </si>
  <si>
    <t>Sanciones, perdida de imagen</t>
  </si>
  <si>
    <t xml:space="preserve">Implementar un tablero de control con las fechas de los informes de Ley. </t>
  </si>
  <si>
    <t>Planear con antelación debida,  la realización de cada informe de auditoria definiendo sus líneas  y además estudiando con el grupo auditor los criterios que se van a definir para el desarrollo del proceso.</t>
  </si>
  <si>
    <t>Coordinar con los responsables de darle cumplimeitno a los requerimientos, para que sean resueltos de manera oportuna, antes de su vencimiento.</t>
  </si>
  <si>
    <t>Implementar mesas de seguimiento de manera mensual para verificar fecha limite informes de ley.</t>
  </si>
  <si>
    <t>Jefe de oficina de Control Interno-equipo de trabajo</t>
  </si>
  <si>
    <t>febrero 3 2019</t>
  </si>
  <si>
    <t>Tablero de control elaborado y mesas de trabajo efectuadas</t>
  </si>
  <si>
    <r>
      <rPr>
        <b/>
        <sz val="11"/>
        <color indexed="8"/>
        <rFont val="Calibri"/>
        <family val="2"/>
      </rPr>
      <t>Eficacia</t>
    </r>
    <r>
      <rPr>
        <sz val="11"/>
        <color theme="1"/>
        <rFont val="Calibri"/>
        <family val="2"/>
        <scheme val="minor"/>
      </rPr>
      <t xml:space="preserve"> Numero mesas efectuadas/ N° mesas programadas
Tableto de control elaborado</t>
    </r>
  </si>
  <si>
    <t>Efectuar reuniones de estudio entre el grupo auditor para definir criterios en cada proceso de evaluación y/o auditoria.</t>
  </si>
  <si>
    <t>Jefe Oficina de Control Interno-Grupo Auditor</t>
  </si>
  <si>
    <t>marzo 2019.</t>
  </si>
  <si>
    <t>30 diciembre 2019.</t>
  </si>
  <si>
    <t>Acta de reunión de trabajo realizada.</t>
  </si>
  <si>
    <r>
      <rPr>
        <b/>
        <sz val="10"/>
        <color indexed="8"/>
        <rFont val="Arial"/>
        <family val="2"/>
      </rPr>
      <t>EFICACIA</t>
    </r>
    <r>
      <rPr>
        <sz val="10"/>
        <color indexed="8"/>
        <rFont val="Arial"/>
        <family val="2"/>
      </rPr>
      <t>: Numero reuniones efectuadas/ N° de auditorias planeadas</t>
    </r>
  </si>
  <si>
    <t>Segunda Estrategia Racionalización de Trámites</t>
  </si>
  <si>
    <t>Nombre</t>
  </si>
  <si>
    <t>Meta</t>
  </si>
  <si>
    <t>Liquidación impuesto de vehículo</t>
  </si>
  <si>
    <t>Efectuar la liquidación en linea del trámite de este impuesto descargar el recibo de pago (si aplica) para pagos en bancos</t>
  </si>
  <si>
    <t>Automatización parcial</t>
  </si>
  <si>
    <t>Oficina de Rentas Departamental</t>
  </si>
  <si>
    <t>Prueba Piloto 30/10/2019</t>
  </si>
  <si>
    <t>Liquidación impuesto de registro</t>
  </si>
  <si>
    <t>Liquidación pasaporte.</t>
  </si>
  <si>
    <t>Liquidación sobretasa a la gasolina.</t>
  </si>
  <si>
    <t>Liquidación deguello</t>
  </si>
  <si>
    <t>Liquidación estampillas.</t>
  </si>
  <si>
    <t>Efectuar la liquidación del trámite de este impuesto descargar el recibo de pago (si aplica) para pagos en bancos</t>
  </si>
  <si>
    <t>Proceso persuasivo y coactivo.</t>
  </si>
  <si>
    <t>Acuerdos de pagos.</t>
  </si>
  <si>
    <t>COMPONENTE 3: RENDICION DE CUENTAS</t>
  </si>
  <si>
    <t>Fases de la Rendición de Cuentas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</si>
  <si>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</si>
  <si>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</si>
  <si>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</si>
  <si>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</si>
  <si>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</si>
  <si>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</si>
  <si>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Oficina Asesora de Planeación</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</si>
  <si>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</si>
  <si>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</si>
  <si>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</si>
  <si>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</si>
  <si>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</si>
  <si>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</si>
  <si>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</si>
  <si>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</si>
  <si>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</si>
  <si>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</si>
  <si>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</si>
  <si>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</si>
  <si>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</si>
  <si>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</si>
  <si>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</si>
  <si>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</si>
  <si>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</si>
  <si>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</si>
  <si>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</si>
  <si>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</si>
  <si>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</si>
  <si>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</si>
  <si>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</si>
  <si>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</si>
  <si>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</si>
  <si>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</si>
  <si>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</si>
  <si>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</si>
  <si>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</si>
  <si>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</si>
  <si>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</si>
  <si>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</si>
  <si>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</si>
  <si>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</si>
  <si>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</si>
  <si>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</si>
  <si>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</si>
  <si>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</si>
  <si>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</si>
  <si>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</si>
  <si>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</si>
  <si>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</si>
  <si>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4.2</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</si>
  <si>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</si>
  <si>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</si>
  <si>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</si>
  <si>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</si>
  <si>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</si>
  <si>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</si>
  <si>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</si>
  <si>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</si>
  <si>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</si>
  <si>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</si>
  <si>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</si>
  <si>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</si>
  <si>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</si>
  <si>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</si>
  <si>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</si>
  <si>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</si>
  <si>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 Prensa, Secretaría de Gobieno</t>
  </si>
  <si>
    <t>6/02/2019 al 20/02/2019</t>
  </si>
  <si>
    <t>20/02/2019 al 19/03/2019</t>
  </si>
  <si>
    <t>21/02/2019 al 21/03/2019</t>
  </si>
  <si>
    <t>29/03/2019*</t>
  </si>
  <si>
    <t>22/04/2019*</t>
  </si>
  <si>
    <t>8/04/2019*</t>
  </si>
  <si>
    <t xml:space="preserve">Elaborar el acta de la Rendición de Cuentas </t>
  </si>
  <si>
    <t>*FECHAS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</si>
  <si>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</si>
  <si>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</si>
  <si>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</si>
  <si>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</si>
  <si>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t xml:space="preserve">Hacer seguimiento a la usabilidad del Sistema de Turnos </t>
  </si>
  <si>
    <t>Informe trimestral de la oficina de pasaportes con el numero de usuarios atendidos</t>
  </si>
  <si>
    <t># de informes presentados</t>
  </si>
  <si>
    <t>Asesor de asuntos internos</t>
  </si>
  <si>
    <t xml:space="preserve">Promover  la usabilidad de las herramientas de información para el autocontrol en la oportunidad de respuesta de la PQR. </t>
  </si>
  <si>
    <t>Semaforo de PQRSD publicado mensualmente</t>
  </si>
  <si>
    <t>Informes semestrales de Gestión de Peticiones, Quejas, Reclamos, Sugerencias y Denuncias</t>
  </si>
  <si>
    <t>informe con la situación de cada PQRSD presentada a la entidad</t>
  </si>
  <si>
    <t>PQRSD presentadas/ PQRSD exitosas</t>
  </si>
  <si>
    <t>30/06/2019 * 31/12/2019</t>
  </si>
  <si>
    <t>Monitorear las peticiones verbales radicadas a través del Sistema de Gestión Documental Electrónica de Archivos CONTROL DOC</t>
  </si>
  <si>
    <t>Informe de seguimeinto de los radicados de este tipo de PQR</t>
  </si>
  <si>
    <t>Fortalecer las competencias de los servidores públicos que atienden a los ciudadanos a través de procesos de cualificación.</t>
  </si>
  <si>
    <t xml:space="preserve">Registro de actividades desarrolladas y participantes. </t>
  </si>
  <si>
    <t>Líder Programa de Gestión Humana</t>
  </si>
  <si>
    <t xml:space="preserve">Realizar la medición semestral de percepción de los clientes externos de la Gobernación del Cesar respecto a los productos y servicios ofrecidos, y formular los planes de mejoramiento correspondientes. </t>
  </si>
  <si>
    <t>Documento de resultados de la medición de percepción de los ciudadanos respecto a la calidad y accesibilidad de los canales de atención</t>
  </si>
  <si>
    <r>
      <rPr>
        <b/>
        <sz val="10"/>
        <color indexed="8"/>
        <rFont val="Arial"/>
        <family val="2"/>
      </rPr>
      <t>Subcomponente 2</t>
    </r>
    <r>
      <rPr>
        <sz val="10"/>
        <color indexed="8"/>
        <rFont val="Arial"/>
        <family val="2"/>
      </rPr>
      <t xml:space="preserve">
Fortalecimiento de los canales de atención</t>
    </r>
  </si>
  <si>
    <r>
      <rPr>
        <b/>
        <sz val="10"/>
        <color indexed="8"/>
        <rFont val="Arial"/>
        <family val="2"/>
      </rPr>
      <t>Subcomponente 3</t>
    </r>
    <r>
      <rPr>
        <sz val="10"/>
        <color indexed="8"/>
        <rFont val="Arial"/>
        <family val="2"/>
      </rPr>
      <t xml:space="preserve">
Talento Humano</t>
    </r>
  </si>
  <si>
    <r>
      <rPr>
        <b/>
        <sz val="10"/>
        <color indexed="8"/>
        <rFont val="Arial"/>
        <family val="2"/>
      </rPr>
      <t xml:space="preserve">Subcomponente 5 </t>
    </r>
    <r>
      <rPr>
        <sz val="10"/>
        <color indexed="8"/>
        <rFont val="Arial"/>
        <family val="2"/>
      </rPr>
      <t xml:space="preserve">
Relacionamiento con el ciudadano</t>
    </r>
  </si>
  <si>
    <t>Secretaria General -Asesor de comunicaciones - Asesor TIC</t>
  </si>
  <si>
    <t>Componente 5: Transparencia y Acceso de la Información</t>
  </si>
  <si>
    <t>Meta y producto</t>
  </si>
  <si>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</si>
  <si>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</si>
  <si>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</si>
  <si>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</si>
  <si>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</si>
  <si>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</si>
  <si>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</si>
  <si>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</si>
  <si>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</si>
  <si>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</si>
  <si>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</si>
  <si>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</si>
  <si>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</si>
  <si>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</si>
  <si>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</si>
  <si>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r>
      <rPr>
        <b/>
        <sz val="10"/>
        <color indexed="8"/>
        <rFont val="Arial"/>
        <family val="2"/>
      </rPr>
      <t>Subcomponente 1</t>
    </r>
    <r>
      <rPr>
        <sz val="10"/>
        <color indexed="8"/>
        <rFont val="Arial"/>
        <family val="2"/>
      </rPr>
      <t xml:space="preserve">
Lineamientos de Transparencia Activa</t>
    </r>
  </si>
  <si>
    <r>
      <rPr>
        <b/>
        <sz val="10"/>
        <color indexed="8"/>
        <rFont val="Arial"/>
        <family val="2"/>
      </rPr>
      <t>Subcomponente 3</t>
    </r>
    <r>
      <rPr>
        <sz val="10"/>
        <color indexed="8"/>
        <rFont val="Arial"/>
        <family val="2"/>
      </rPr>
      <t xml:space="preserve">
Elaboración los instrumentos de Gestión de la información</t>
    </r>
  </si>
  <si>
    <r>
      <rPr>
        <b/>
        <sz val="10"/>
        <color indexed="8"/>
        <rFont val="Arial"/>
        <family val="2"/>
      </rPr>
      <t>Subcomponente 1</t>
    </r>
    <r>
      <rPr>
        <sz val="10"/>
        <color indexed="8"/>
        <rFont val="Arial"/>
        <family val="2"/>
      </rPr>
      <t xml:space="preserve">
Estructura Administrativa y Direccionamiento Estratégico"
</t>
    </r>
  </si>
  <si>
    <t>Elaborar el Manual de  Atención al Ciudadano para fortalecer el funcionamiento armónico del sistema de servicio al ciudadano de la Gobernación atendiendo las recomendaciones efectuadas al borrador de este documento por el profesional especializado de MECI - CALIDAD</t>
  </si>
  <si>
    <t>Manual de Atención al Ciudadano elaborado y publicado</t>
  </si>
  <si>
    <t>Manual</t>
  </si>
  <si>
    <r>
      <rPr>
        <b/>
        <sz val="10"/>
        <color indexed="8"/>
        <rFont val="Arial"/>
        <family val="2"/>
      </rPr>
      <t>Subcomponente 4</t>
    </r>
    <r>
      <rPr>
        <sz val="10"/>
        <color indexed="8"/>
        <rFont val="Arial"/>
        <family val="2"/>
      </rPr>
      <t xml:space="preserve">
Normativo y Procedimental</t>
    </r>
  </si>
  <si>
    <t>Crear y socializar la política de tratamiento de datos personales.</t>
  </si>
  <si>
    <t>Documento de Política de Tratamiento de Datos creada y socializada</t>
  </si>
  <si>
    <t xml:space="preserve">Política de tratamiento de datos creada 
# de funcionarios capacitados en la política de tratamiento </t>
  </si>
  <si>
    <t>Asegurar que la adquisición y ejecución de los bienes y servicios demandados por la Administración Departamental, cumplan con los  requisitos legales vigentes y con los establecidos por la Entidad para lograr darle cumplimiento a sus metas.</t>
  </si>
  <si>
    <t>Carencia de un Manual de Contratación que sirva de Guía para la contratación en la Entidad.</t>
  </si>
  <si>
    <t>Dispariedad en los procedimientos no establecidos en la norma y que deban ser regulados por el manual de contratacion.</t>
  </si>
  <si>
    <t>Sanciones y hallazgos por parte de los entes de control.</t>
  </si>
  <si>
    <t>01/25/2019</t>
  </si>
  <si>
    <t>1 manual de contratación actualizado</t>
  </si>
  <si>
    <t>Alteracion de informacion por parte del contratista en cuanto a los bienes y/o servicios recibido por los beneficiarios</t>
  </si>
  <si>
    <t>Falta de oportunidad de la informacion allegada al supervisor delegado</t>
  </si>
  <si>
    <t xml:space="preserve">Falso impacto social, economico y por lo tanto mal manejo del recurso publico y perdida de credibilidad en la institucionalidad. </t>
  </si>
  <si>
    <t>Informes parciales de supervicion acorde a lo establecido en el contrato con las  respectivas observaciones.</t>
  </si>
  <si>
    <t>Número de contratos y convenios supervisados conformes.</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</si>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</sst>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b/>
      <sz val="16"/>
      <name val="Arial"/>
      <family val="2"/>
    </font>
    <font>
      <sz val="10"/>
      <color indexed="8"/>
      <name val="Arial"/>
      <family val="2"/>
    </font>
    <font>
      <b/>
      <sz val="10"/>
      <color indexed="8"/>
      <name val="Arial"/>
      <family val="2"/>
    </font>
    <font>
      <sz val="10"/>
      <color indexed="8"/>
      <name val="Arial"/>
      <family val="2"/>
    </font>
    <font>
      <sz val="9"/>
      <color indexed="8"/>
      <name val="Arial"/>
      <family val="2"/>
    </font>
    <font>
      <sz val="9"/>
      <color indexed="8"/>
      <name val="Arial"/>
      <family val="2"/>
    </font>
    <font>
      <sz val="11"/>
      <color indexed="8"/>
      <name val="Arial"/>
      <family val="2"/>
    </font>
    <font>
      <b/>
      <sz val="11"/>
      <color indexed="8"/>
      <name val="Calibri"/>
      <family val="2"/>
    </font>
    <font>
      <sz val="10"/>
      <color indexed="8"/>
      <name val="Arial"/>
      <family val="2"/>
    </font>
    <font>
      <b/>
      <sz val="10"/>
      <color indexed="8"/>
      <name val="Arial"/>
      <family val="2"/>
    </font>
    <font>
      <i/>
      <sz val="11"/>
      <color indexed="8"/>
      <name val="Arial"/>
      <family val="2"/>
    </font>
    <font>
      <b/>
      <sz val="11"/>
      <color theme="1"/>
      <name val="Calibri"/>
      <family val="2"/>
      <scheme val="minor"/>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0"/>
      <color rgb="FF000000"/>
      <name val="Arial"/>
      <family val="2"/>
    </font>
    <font>
      <sz val="9"/>
      <color rgb="FF000000"/>
      <name val="Arial"/>
      <family val="2"/>
    </font>
    <font>
      <sz val="9"/>
      <color theme="1"/>
      <name val="Arial"/>
      <family val="2"/>
    </font>
    <font>
      <sz val="6"/>
      <color theme="1"/>
      <name val="Arial"/>
      <family val="2"/>
    </font>
    <font>
      <b/>
      <sz val="10"/>
      <color theme="1"/>
      <name val="Arial"/>
      <family val="2"/>
    </font>
    <font>
      <sz val="10"/>
      <name val="Calibri"/>
      <family val="2"/>
      <scheme val="minor"/>
    </font>
    <font>
      <sz val="8"/>
      <color theme="1"/>
      <name val="Arial"/>
      <family val="2"/>
    </font>
    <font>
      <sz val="9"/>
      <color rgb="FF111111"/>
      <name val="Arial"/>
      <family val="2"/>
    </font>
    <font>
      <sz val="10"/>
      <color rgb="FFFF0000"/>
      <name val="Arial"/>
      <family val="2"/>
    </font>
    <font>
      <sz val="11"/>
      <color rgb="FF222222"/>
      <name val="Arial"/>
      <family val="2"/>
    </font>
    <font>
      <sz val="11"/>
      <color theme="1"/>
      <name val="Arial"/>
      <family val="2"/>
    </font>
    <font>
      <b/>
      <sz val="11"/>
      <color theme="1"/>
      <name val="Arial"/>
      <family val="2"/>
    </font>
    <font>
      <sz val="11"/>
      <color rgb="FF000000"/>
      <name val="Arial"/>
      <family val="2"/>
    </font>
    <font>
      <sz val="10"/>
      <color theme="1"/>
      <name val="Calibri"/>
      <family val="2"/>
      <scheme val="minor"/>
    </font>
    <font>
      <b/>
      <sz val="11"/>
      <color rgb="FF363435"/>
      <name val="Arial"/>
      <family val="2"/>
    </font>
    <font>
      <b/>
      <sz val="16"/>
      <color theme="1"/>
      <name val="Calibri"/>
      <family val="2"/>
      <scheme val="minor"/>
    </font>
    <font>
      <b/>
      <sz val="12"/>
      <color theme="1"/>
      <name val="Arial"/>
      <family val="2"/>
    </font>
    <font>
      <b/>
      <sz val="14"/>
      <color theme="1"/>
      <name val="Arial"/>
      <family val="2"/>
    </font>
    <font>
      <b/>
      <sz val="10"/>
      <color rgb="FF000000"/>
      <name val="Arial"/>
      <family val="2"/>
    </font>
  </fonts>
  <fills count="16">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
      <patternFill patternType="solid">
        <fgColor rgb="FFFFFFFF"/>
        <bgColor rgb="FF000000"/>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333">
    <xf numFmtId="0" fontId="0" fillId="0" borderId="0" xfId="0"/>
    <xf numFmtId="0" fontId="20" fillId="0" borderId="27" xfId="0" applyFont="1" applyBorder="1" applyAlignment="1">
      <alignment vertical="center" wrapText="1"/>
    </xf>
    <xf numFmtId="0" fontId="20" fillId="0" borderId="28" xfId="0" applyFont="1" applyBorder="1" applyAlignment="1">
      <alignment vertical="center" wrapText="1"/>
    </xf>
    <xf numFmtId="0" fontId="0" fillId="0" borderId="0" xfId="0" applyAlignment="1">
      <alignment horizontal="center"/>
    </xf>
    <xf numFmtId="0" fontId="0" fillId="0" borderId="0" xfId="0" applyAlignment="1">
      <alignment vertical="top"/>
    </xf>
    <xf numFmtId="0" fontId="21" fillId="3" borderId="29" xfId="0" applyFont="1" applyFill="1" applyBorder="1" applyAlignment="1">
      <alignment horizontal="center" vertical="center" wrapText="1"/>
    </xf>
    <xf numFmtId="0" fontId="21" fillId="3" borderId="30" xfId="0" applyFont="1" applyFill="1" applyBorder="1" applyAlignment="1">
      <alignment horizontal="center" vertical="center" wrapText="1"/>
    </xf>
    <xf numFmtId="0" fontId="22" fillId="0" borderId="0" xfId="0" applyFont="1" applyAlignment="1">
      <alignment horizontal="center"/>
    </xf>
    <xf numFmtId="0" fontId="1" fillId="2" borderId="0" xfId="0" applyFont="1" applyFill="1" applyAlignment="1" applyProtection="1"/>
    <xf numFmtId="0" fontId="1" fillId="2" borderId="0" xfId="0" applyFont="1" applyFill="1" applyProtection="1"/>
    <xf numFmtId="0" fontId="3" fillId="4" borderId="1" xfId="0" applyFont="1" applyFill="1" applyBorder="1" applyAlignment="1" applyProtection="1">
      <alignment horizontal="center" vertical="center" textRotation="90" wrapText="1"/>
    </xf>
    <xf numFmtId="0" fontId="1" fillId="5" borderId="0" xfId="0" applyFont="1" applyFill="1" applyAlignment="1" applyProtection="1"/>
    <xf numFmtId="0" fontId="1" fillId="5" borderId="0" xfId="0" applyFont="1" applyFill="1" applyProtection="1"/>
    <xf numFmtId="0" fontId="23" fillId="0" borderId="1" xfId="0" applyFont="1" applyBorder="1" applyAlignment="1">
      <alignment horizontal="center" vertical="top" wrapText="1"/>
    </xf>
    <xf numFmtId="0" fontId="1" fillId="5" borderId="1" xfId="0" applyFont="1" applyFill="1" applyBorder="1" applyAlignment="1" applyProtection="1">
      <alignment horizontal="justify" vertical="top" wrapText="1"/>
    </xf>
    <xf numFmtId="0" fontId="23" fillId="0" borderId="1" xfId="0" applyFont="1" applyBorder="1" applyAlignment="1">
      <alignment vertical="top" wrapText="1"/>
    </xf>
    <xf numFmtId="0" fontId="1" fillId="0" borderId="1" xfId="0" applyFont="1" applyFill="1" applyBorder="1" applyAlignment="1">
      <alignment horizontal="justify" vertical="top" wrapText="1"/>
    </xf>
    <xf numFmtId="0" fontId="1" fillId="2" borderId="0" xfId="0" applyNumberFormat="1" applyFont="1" applyFill="1" applyProtection="1"/>
    <xf numFmtId="0" fontId="3" fillId="4" borderId="1" xfId="0" applyNumberFormat="1" applyFont="1" applyFill="1" applyBorder="1" applyAlignment="1" applyProtection="1">
      <alignment horizontal="center" vertical="center" textRotation="90" wrapText="1"/>
    </xf>
    <xf numFmtId="0" fontId="3" fillId="4" borderId="1" xfId="0" applyFont="1" applyFill="1" applyBorder="1" applyAlignment="1">
      <alignment horizontal="center" vertical="center" textRotation="90"/>
    </xf>
    <xf numFmtId="0" fontId="23" fillId="0" borderId="1" xfId="0" applyFont="1" applyBorder="1" applyAlignment="1">
      <alignment horizontal="justify" vertical="top" wrapText="1"/>
    </xf>
    <xf numFmtId="0" fontId="24" fillId="0" borderId="1" xfId="0" applyFont="1" applyBorder="1" applyAlignment="1">
      <alignment horizontal="justify" vertical="top" wrapText="1"/>
    </xf>
    <xf numFmtId="0" fontId="23" fillId="0" borderId="1" xfId="0" applyFont="1" applyFill="1" applyBorder="1" applyAlignment="1">
      <alignment horizontal="center" vertical="top" wrapText="1"/>
    </xf>
    <xf numFmtId="0" fontId="1" fillId="5" borderId="1" xfId="0" applyFont="1" applyFill="1" applyBorder="1" applyAlignment="1" applyProtection="1">
      <alignment vertical="top" wrapText="1"/>
    </xf>
    <xf numFmtId="0" fontId="1" fillId="5" borderId="1" xfId="0" applyFont="1" applyFill="1" applyBorder="1" applyAlignment="1" applyProtection="1">
      <alignment horizontal="justify" vertical="top"/>
    </xf>
    <xf numFmtId="0" fontId="1" fillId="5" borderId="1"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3" fillId="6" borderId="1" xfId="0" applyFont="1" applyFill="1" applyBorder="1" applyAlignment="1">
      <alignment vertical="center" wrapText="1"/>
    </xf>
    <xf numFmtId="0" fontId="1" fillId="7"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2" xfId="0" applyFont="1" applyFill="1" applyBorder="1" applyAlignment="1">
      <alignment vertical="center" wrapText="1"/>
    </xf>
    <xf numFmtId="0" fontId="7" fillId="5" borderId="1" xfId="0" applyFont="1" applyFill="1" applyBorder="1" applyAlignment="1">
      <alignment vertical="center" wrapText="1"/>
    </xf>
    <xf numFmtId="0" fontId="25" fillId="0" borderId="1" xfId="0" applyFont="1" applyBorder="1" applyAlignment="1">
      <alignment horizontal="justify" vertical="top" wrapText="1"/>
    </xf>
    <xf numFmtId="0" fontId="26" fillId="0" borderId="1" xfId="0" applyFont="1" applyBorder="1" applyAlignment="1">
      <alignment horizontal="justify" vertical="top" wrapText="1"/>
    </xf>
    <xf numFmtId="0" fontId="26" fillId="0" borderId="1" xfId="0" applyFont="1" applyBorder="1" applyAlignment="1">
      <alignment horizontal="center" vertical="top"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wrapText="1"/>
    </xf>
    <xf numFmtId="0" fontId="7" fillId="5" borderId="2" xfId="0" applyFont="1" applyFill="1" applyBorder="1" applyAlignment="1">
      <alignment vertical="center" wrapText="1"/>
    </xf>
    <xf numFmtId="0" fontId="26" fillId="0" borderId="1" xfId="0" applyFont="1" applyBorder="1" applyAlignment="1">
      <alignment vertical="top" wrapText="1"/>
    </xf>
    <xf numFmtId="0" fontId="2" fillId="5" borderId="1" xfId="0" applyFont="1" applyFill="1" applyBorder="1" applyAlignment="1">
      <alignment horizontal="justify" vertical="top" wrapText="1"/>
    </xf>
    <xf numFmtId="2" fontId="26" fillId="0" borderId="1" xfId="0" applyNumberFormat="1" applyFont="1" applyBorder="1" applyAlignment="1">
      <alignment horizontal="justify" vertical="top" wrapText="1"/>
    </xf>
    <xf numFmtId="0" fontId="26" fillId="0" borderId="1" xfId="0" applyFont="1" applyBorder="1" applyAlignment="1">
      <alignment horizontal="center" vertical="top"/>
    </xf>
    <xf numFmtId="0" fontId="26" fillId="0" borderId="1" xfId="0" applyFont="1" applyFill="1" applyBorder="1" applyAlignment="1">
      <alignment horizontal="center" vertical="top"/>
    </xf>
    <xf numFmtId="14" fontId="26" fillId="0" borderId="1" xfId="0" applyNumberFormat="1" applyFont="1" applyBorder="1" applyAlignment="1">
      <alignment horizontal="center" vertical="top"/>
    </xf>
    <xf numFmtId="0" fontId="2" fillId="7"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top"/>
    </xf>
    <xf numFmtId="0" fontId="2" fillId="0" borderId="3" xfId="0" applyNumberFormat="1" applyFont="1" applyFill="1" applyBorder="1" applyAlignment="1" applyProtection="1">
      <alignment horizontal="center" vertical="center" wrapText="1"/>
    </xf>
    <xf numFmtId="0" fontId="1" fillId="2" borderId="0" xfId="0" applyFont="1" applyFill="1" applyAlignment="1" applyProtection="1">
      <alignment horizontal="center" vertical="top" wrapText="1"/>
    </xf>
    <xf numFmtId="0" fontId="7" fillId="5" borderId="1" xfId="0" applyFont="1" applyFill="1" applyBorder="1" applyAlignment="1" applyProtection="1">
      <alignment horizontal="center" vertical="top" wrapText="1"/>
    </xf>
    <xf numFmtId="0" fontId="2" fillId="5" borderId="1" xfId="0" applyFont="1" applyFill="1" applyBorder="1" applyAlignment="1" applyProtection="1">
      <alignment horizontal="justify" vertical="top"/>
    </xf>
    <xf numFmtId="14" fontId="26" fillId="0" borderId="1" xfId="0" applyNumberFormat="1" applyFont="1" applyBorder="1" applyAlignment="1">
      <alignment vertical="top" wrapText="1"/>
    </xf>
    <xf numFmtId="0" fontId="1" fillId="2" borderId="0" xfId="0" applyFont="1" applyFill="1" applyAlignment="1" applyProtection="1">
      <alignment vertical="top"/>
    </xf>
    <xf numFmtId="0" fontId="3" fillId="4" borderId="1" xfId="0" applyNumberFormat="1" applyFont="1" applyFill="1" applyBorder="1" applyAlignment="1" applyProtection="1">
      <alignment horizontal="center" vertical="top" wrapText="1"/>
    </xf>
    <xf numFmtId="0" fontId="1" fillId="2" borderId="0" xfId="0" applyNumberFormat="1" applyFont="1" applyFill="1" applyAlignment="1" applyProtection="1">
      <alignment vertical="top"/>
    </xf>
    <xf numFmtId="0" fontId="2" fillId="5" borderId="1" xfId="0" applyFont="1" applyFill="1" applyBorder="1" applyAlignment="1">
      <alignment vertical="top" wrapText="1"/>
    </xf>
    <xf numFmtId="0" fontId="7" fillId="5" borderId="1" xfId="0" applyFont="1" applyFill="1" applyBorder="1" applyAlignment="1">
      <alignment vertical="top" wrapText="1"/>
    </xf>
    <xf numFmtId="0" fontId="3" fillId="6" borderId="2" xfId="0" applyFont="1" applyFill="1" applyBorder="1" applyAlignment="1">
      <alignment vertical="center" wrapText="1"/>
    </xf>
    <xf numFmtId="0" fontId="2" fillId="5" borderId="2" xfId="0" applyFont="1" applyFill="1" applyBorder="1" applyAlignment="1">
      <alignment horizontal="justify" vertical="center" wrapText="1"/>
    </xf>
    <xf numFmtId="0" fontId="7" fillId="5" borderId="1" xfId="0" applyFont="1" applyFill="1" applyBorder="1" applyAlignment="1" applyProtection="1">
      <alignment horizontal="justify" vertical="center" wrapText="1"/>
    </xf>
    <xf numFmtId="0" fontId="7" fillId="5" borderId="1" xfId="0" applyFont="1" applyFill="1" applyBorder="1" applyAlignment="1" applyProtection="1">
      <alignment horizontal="left" vertical="center" wrapText="1"/>
    </xf>
    <xf numFmtId="14" fontId="2" fillId="5" borderId="1" xfId="0" applyNumberFormat="1" applyFont="1" applyFill="1" applyBorder="1" applyAlignment="1" applyProtection="1">
      <alignment horizontal="center" vertical="center" wrapText="1"/>
    </xf>
    <xf numFmtId="0" fontId="2" fillId="6" borderId="1" xfId="0" applyFont="1" applyFill="1" applyBorder="1" applyAlignment="1" applyProtection="1">
      <alignment horizontal="justify" vertical="top" wrapText="1"/>
    </xf>
    <xf numFmtId="0" fontId="2" fillId="5" borderId="1" xfId="0" applyFont="1" applyFill="1" applyBorder="1" applyAlignment="1" applyProtection="1">
      <alignment horizontal="justify" vertical="center" wrapText="1"/>
    </xf>
    <xf numFmtId="14" fontId="2" fillId="5" borderId="1" xfId="0" applyNumberFormat="1" applyFont="1" applyFill="1" applyBorder="1" applyAlignment="1" applyProtection="1">
      <alignment horizontal="center" vertical="top" wrapText="1"/>
    </xf>
    <xf numFmtId="0" fontId="2" fillId="5" borderId="1" xfId="0" applyFont="1" applyFill="1" applyBorder="1" applyAlignment="1">
      <alignment horizontal="center" vertical="center"/>
    </xf>
    <xf numFmtId="0" fontId="2" fillId="5" borderId="1" xfId="0" applyFont="1" applyFill="1" applyBorder="1" applyAlignment="1" applyProtection="1">
      <alignment horizontal="center" vertical="top" wrapText="1"/>
    </xf>
    <xf numFmtId="0" fontId="2" fillId="0"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justify" vertical="top" wrapText="1"/>
    </xf>
    <xf numFmtId="14" fontId="1" fillId="5" borderId="1" xfId="0" applyNumberFormat="1" applyFont="1" applyFill="1" applyBorder="1" applyAlignment="1" applyProtection="1">
      <alignment horizontal="center" vertical="top" wrapText="1"/>
    </xf>
    <xf numFmtId="0" fontId="1" fillId="5" borderId="1" xfId="0" applyFont="1" applyFill="1" applyBorder="1" applyAlignment="1">
      <alignment horizontal="justify" vertical="top" wrapText="1"/>
    </xf>
    <xf numFmtId="0" fontId="7" fillId="2" borderId="1" xfId="0" applyFont="1" applyFill="1" applyBorder="1" applyAlignment="1" applyProtection="1">
      <alignment horizontal="center" vertical="center"/>
    </xf>
    <xf numFmtId="0" fontId="2" fillId="2" borderId="1" xfId="0" applyFont="1" applyFill="1" applyBorder="1" applyAlignment="1" applyProtection="1">
      <alignment vertical="top"/>
    </xf>
    <xf numFmtId="0" fontId="7" fillId="5"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5" borderId="1" xfId="0" applyFont="1" applyFill="1" applyBorder="1" applyAlignment="1" applyProtection="1">
      <alignment horizontal="justify" vertical="center" wrapText="1"/>
    </xf>
    <xf numFmtId="0" fontId="1" fillId="5" borderId="1" xfId="0" applyFont="1" applyFill="1" applyBorder="1" applyAlignment="1" applyProtection="1">
      <alignment horizontal="center" vertical="center" wrapText="1"/>
      <protection locked="0"/>
    </xf>
    <xf numFmtId="0" fontId="1" fillId="5" borderId="1" xfId="0" applyNumberFormat="1" applyFont="1" applyFill="1" applyBorder="1" applyAlignment="1" applyProtection="1">
      <alignment horizontal="center" vertical="center" wrapText="1"/>
    </xf>
    <xf numFmtId="14"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justify" vertical="top" wrapText="1"/>
    </xf>
    <xf numFmtId="14" fontId="1" fillId="5" borderId="1" xfId="0" applyNumberFormat="1" applyFont="1" applyFill="1" applyBorder="1" applyAlignment="1" applyProtection="1">
      <alignment horizontal="justify" vertical="top" wrapText="1"/>
    </xf>
    <xf numFmtId="0" fontId="2" fillId="2" borderId="1" xfId="0" applyFont="1" applyFill="1" applyBorder="1" applyAlignment="1" applyProtection="1">
      <alignment horizontal="center" vertical="center"/>
    </xf>
    <xf numFmtId="0" fontId="1" fillId="2" borderId="1" xfId="0" applyFont="1" applyFill="1" applyBorder="1" applyAlignment="1" applyProtection="1">
      <alignment vertical="center" wrapText="1"/>
    </xf>
    <xf numFmtId="0" fontId="24" fillId="5" borderId="1" xfId="0" applyFont="1" applyFill="1" applyBorder="1" applyAlignment="1">
      <alignment horizontal="justify" vertical="center" wrapText="1"/>
    </xf>
    <xf numFmtId="0" fontId="23" fillId="0" borderId="1" xfId="0" applyFont="1" applyBorder="1" applyAlignment="1">
      <alignment horizontal="center" vertical="center" wrapText="1"/>
    </xf>
    <xf numFmtId="0" fontId="23" fillId="0" borderId="1" xfId="0" applyFont="1" applyBorder="1" applyAlignment="1">
      <alignment horizontal="justify" vertical="center" wrapText="1"/>
    </xf>
    <xf numFmtId="0" fontId="23" fillId="0" borderId="1" xfId="0" applyFont="1" applyBorder="1" applyAlignment="1">
      <alignment vertical="center" wrapText="1"/>
    </xf>
    <xf numFmtId="0" fontId="1" fillId="5" borderId="1" xfId="0" applyFont="1" applyFill="1" applyBorder="1" applyAlignment="1" applyProtection="1">
      <alignmen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wrapText="1"/>
    </xf>
    <xf numFmtId="0" fontId="1" fillId="5" borderId="1" xfId="0" applyFont="1" applyFill="1" applyBorder="1" applyAlignment="1">
      <alignment horizontal="justify" vertical="center" wrapText="1"/>
    </xf>
    <xf numFmtId="0" fontId="1"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center" wrapText="1"/>
    </xf>
    <xf numFmtId="0" fontId="27" fillId="0" borderId="1" xfId="0" applyFont="1" applyBorder="1" applyAlignment="1">
      <alignment horizontal="center" vertical="center"/>
    </xf>
    <xf numFmtId="0" fontId="26" fillId="0" borderId="1" xfId="0" applyFont="1" applyBorder="1" applyAlignment="1">
      <alignment horizontal="center" vertical="center" wrapText="1"/>
    </xf>
    <xf numFmtId="17" fontId="26" fillId="0" borderId="1" xfId="0" applyNumberFormat="1"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Fill="1" applyBorder="1" applyAlignment="1">
      <alignment horizontal="justify" vertical="center" wrapText="1"/>
    </xf>
    <xf numFmtId="0" fontId="26" fillId="8" borderId="1" xfId="0" applyFont="1" applyFill="1" applyBorder="1" applyAlignment="1">
      <alignment horizontal="justify" vertical="center" wrapText="1"/>
    </xf>
    <xf numFmtId="0" fontId="24" fillId="0" borderId="1" xfId="0" applyFont="1" applyBorder="1" applyAlignment="1">
      <alignment horizontal="justify" vertical="center" wrapText="1"/>
    </xf>
    <xf numFmtId="2" fontId="23" fillId="5" borderId="1" xfId="0" applyNumberFormat="1" applyFont="1" applyFill="1" applyBorder="1" applyAlignment="1">
      <alignment horizontal="justify" vertical="top" wrapText="1"/>
    </xf>
    <xf numFmtId="0" fontId="23" fillId="5" borderId="1" xfId="0" applyFont="1" applyFill="1" applyBorder="1" applyAlignment="1">
      <alignment horizontal="justify" vertical="top" wrapText="1"/>
    </xf>
    <xf numFmtId="0" fontId="1" fillId="2" borderId="1" xfId="0" applyFont="1" applyFill="1" applyBorder="1" applyAlignment="1" applyProtection="1">
      <alignment horizontal="center" vertical="center"/>
    </xf>
    <xf numFmtId="0" fontId="23" fillId="5" borderId="1" xfId="0" applyFont="1" applyFill="1" applyBorder="1" applyAlignment="1">
      <alignment vertical="top" wrapText="1"/>
    </xf>
    <xf numFmtId="0" fontId="23" fillId="5" borderId="1" xfId="0" applyFont="1" applyFill="1" applyBorder="1" applyAlignment="1">
      <alignment horizontal="justify" vertical="center"/>
    </xf>
    <xf numFmtId="0" fontId="23" fillId="0" borderId="1" xfId="0" applyFont="1" applyFill="1" applyBorder="1" applyAlignment="1">
      <alignment horizontal="justify" vertical="top"/>
    </xf>
    <xf numFmtId="0" fontId="23" fillId="0"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2" borderId="1" xfId="0" applyFont="1" applyFill="1" applyBorder="1" applyAlignment="1" applyProtection="1">
      <alignment horizontal="left" vertical="top"/>
    </xf>
    <xf numFmtId="14" fontId="2" fillId="9" borderId="1" xfId="0" applyNumberFormat="1" applyFont="1" applyFill="1" applyBorder="1" applyAlignment="1">
      <alignment horizontal="left" vertical="top" wrapText="1"/>
    </xf>
    <xf numFmtId="0" fontId="2" fillId="5" borderId="1" xfId="0" applyFont="1" applyFill="1" applyBorder="1" applyAlignment="1" applyProtection="1">
      <alignment horizontal="left" vertical="top" wrapText="1"/>
    </xf>
    <xf numFmtId="14" fontId="2"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center" vertical="center" wrapText="1"/>
    </xf>
    <xf numFmtId="0" fontId="23" fillId="5" borderId="1" xfId="0" applyFont="1" applyFill="1" applyBorder="1" applyAlignment="1">
      <alignment horizontal="justify"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23" fillId="5" borderId="1" xfId="0" applyFont="1" applyFill="1" applyBorder="1" applyAlignment="1">
      <alignment horizontal="left" vertical="top" wrapText="1"/>
    </xf>
    <xf numFmtId="0" fontId="25" fillId="5" borderId="1"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3" fillId="10" borderId="4"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25" fillId="5" borderId="1" xfId="0" applyFont="1" applyFill="1" applyBorder="1" applyAlignment="1">
      <alignment horizontal="justify" vertical="top" wrapText="1"/>
    </xf>
    <xf numFmtId="0" fontId="2" fillId="5" borderId="1" xfId="0" applyNumberFormat="1" applyFont="1" applyFill="1" applyBorder="1" applyAlignment="1" applyProtection="1">
      <alignment horizontal="center" vertical="center" wrapText="1"/>
    </xf>
    <xf numFmtId="0" fontId="26" fillId="0" borderId="1" xfId="0" applyFont="1" applyBorder="1" applyAlignment="1">
      <alignment horizontal="center" vertical="center"/>
    </xf>
    <xf numFmtId="14" fontId="2" fillId="5" borderId="1" xfId="0" applyNumberFormat="1" applyFont="1" applyFill="1" applyBorder="1" applyAlignment="1" applyProtection="1">
      <alignment horizontal="justify" vertical="top" wrapText="1"/>
    </xf>
    <xf numFmtId="0" fontId="26" fillId="5" borderId="1" xfId="0" applyFont="1" applyFill="1" applyBorder="1" applyAlignment="1">
      <alignment horizontal="justify" vertical="top" wrapText="1"/>
    </xf>
    <xf numFmtId="0" fontId="23" fillId="0" borderId="1" xfId="0" applyFont="1" applyBorder="1" applyAlignment="1">
      <alignment horizontal="center" vertical="center"/>
    </xf>
    <xf numFmtId="15" fontId="23" fillId="0" borderId="1" xfId="0" applyNumberFormat="1" applyFont="1" applyBorder="1" applyAlignment="1">
      <alignment horizontal="justify" vertical="top" wrapText="1"/>
    </xf>
    <xf numFmtId="0" fontId="23" fillId="0" borderId="1" xfId="0" applyFont="1" applyFill="1" applyBorder="1" applyAlignment="1">
      <alignment horizontal="justify" vertical="top" wrapText="1"/>
    </xf>
    <xf numFmtId="15" fontId="23" fillId="0" borderId="1" xfId="0" applyNumberFormat="1" applyFont="1" applyFill="1" applyBorder="1" applyAlignment="1">
      <alignment horizontal="justify" vertical="top" wrapText="1"/>
    </xf>
    <xf numFmtId="2" fontId="23" fillId="0" borderId="1" xfId="0" applyNumberFormat="1" applyFont="1" applyBorder="1" applyAlignment="1">
      <alignment horizontal="justify" vertical="top" wrapText="1"/>
    </xf>
    <xf numFmtId="0" fontId="29" fillId="2" borderId="1" xfId="0" applyFont="1" applyFill="1" applyBorder="1" applyAlignment="1" applyProtection="1">
      <alignment horizontal="center" vertical="center"/>
    </xf>
    <xf numFmtId="0" fontId="30" fillId="0" borderId="1" xfId="0" applyFont="1" applyBorder="1" applyAlignment="1">
      <alignment horizontal="justify" vertical="top" wrapText="1"/>
    </xf>
    <xf numFmtId="0" fontId="1" fillId="5" borderId="1" xfId="0" applyNumberFormat="1" applyFont="1" applyFill="1" applyBorder="1" applyAlignment="1" applyProtection="1">
      <alignment horizontal="center" vertical="top" wrapText="1"/>
    </xf>
    <xf numFmtId="14" fontId="23" fillId="5" borderId="1" xfId="0" applyNumberFormat="1" applyFont="1" applyFill="1" applyBorder="1" applyAlignment="1">
      <alignment horizontal="center" vertical="top" wrapText="1"/>
    </xf>
    <xf numFmtId="14" fontId="23" fillId="0" borderId="1" xfId="0" applyNumberFormat="1" applyFont="1" applyBorder="1" applyAlignment="1">
      <alignment horizontal="center" vertical="top" wrapText="1"/>
    </xf>
    <xf numFmtId="14" fontId="23" fillId="0" borderId="1" xfId="0" applyNumberFormat="1" applyFont="1" applyBorder="1" applyAlignment="1">
      <alignment vertical="top"/>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23" fillId="5" borderId="1" xfId="0" applyFont="1" applyFill="1" applyBorder="1" applyAlignment="1">
      <alignment vertical="top"/>
    </xf>
    <xf numFmtId="14" fontId="23" fillId="5" borderId="1" xfId="0" applyNumberFormat="1" applyFont="1" applyFill="1" applyBorder="1" applyAlignment="1">
      <alignment horizontal="center" vertical="top"/>
    </xf>
    <xf numFmtId="14" fontId="23" fillId="5" borderId="1" xfId="0" applyNumberFormat="1" applyFont="1" applyFill="1" applyBorder="1" applyAlignment="1">
      <alignment vertical="top"/>
    </xf>
    <xf numFmtId="0" fontId="23" fillId="0" borderId="3" xfId="0" applyFont="1" applyBorder="1" applyAlignment="1">
      <alignment horizontal="justify" vertical="top" wrapText="1"/>
    </xf>
    <xf numFmtId="0" fontId="28" fillId="11" borderId="1"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 fillId="7" borderId="1" xfId="0" applyNumberFormat="1" applyFont="1" applyFill="1" applyBorder="1" applyAlignment="1" applyProtection="1">
      <alignment horizontal="center" vertical="center" wrapText="1"/>
    </xf>
    <xf numFmtId="0" fontId="25" fillId="5" borderId="1" xfId="0" applyFont="1" applyFill="1" applyBorder="1" applyAlignment="1">
      <alignment horizontal="justify" vertical="top" wrapText="1"/>
    </xf>
    <xf numFmtId="0" fontId="24" fillId="5" borderId="1" xfId="0" applyFont="1" applyFill="1" applyBorder="1" applyAlignment="1">
      <alignment horizontal="justify" vertical="top" wrapText="1"/>
    </xf>
    <xf numFmtId="14" fontId="23" fillId="5" borderId="1" xfId="0" applyNumberFormat="1" applyFont="1" applyFill="1" applyBorder="1" applyAlignment="1">
      <alignment horizontal="justify" vertical="top" wrapText="1"/>
    </xf>
    <xf numFmtId="0" fontId="24" fillId="5" borderId="1" xfId="0" applyFont="1" applyFill="1" applyBorder="1" applyAlignment="1">
      <alignment horizontal="justify" vertical="top"/>
    </xf>
    <xf numFmtId="14" fontId="23" fillId="0" borderId="1" xfId="0" applyNumberFormat="1" applyFont="1" applyBorder="1" applyAlignment="1">
      <alignment horizontal="justify" vertical="top" wrapText="1"/>
    </xf>
    <xf numFmtId="0" fontId="0" fillId="0" borderId="1" xfId="0" applyBorder="1" applyAlignment="1">
      <alignment horizontal="center" vertical="center"/>
    </xf>
    <xf numFmtId="0" fontId="23" fillId="0" borderId="3" xfId="0" applyFont="1" applyFill="1" applyBorder="1" applyAlignment="1">
      <alignment horizontal="justify" vertical="top" wrapText="1"/>
    </xf>
    <xf numFmtId="0" fontId="23" fillId="6" borderId="1" xfId="0" applyFont="1" applyFill="1" applyBorder="1" applyAlignment="1">
      <alignment horizontal="justify" vertical="top" wrapText="1"/>
    </xf>
    <xf numFmtId="0" fontId="23" fillId="12" borderId="1" xfId="0" applyFont="1" applyFill="1" applyBorder="1" applyAlignment="1">
      <alignment horizontal="justify" vertical="top" wrapText="1"/>
    </xf>
    <xf numFmtId="0" fontId="31" fillId="0" borderId="1" xfId="0" applyFont="1" applyBorder="1" applyAlignment="1">
      <alignment horizontal="justify" vertical="center" wrapText="1"/>
    </xf>
    <xf numFmtId="0" fontId="1" fillId="5" borderId="1" xfId="0" applyFont="1" applyFill="1" applyBorder="1" applyAlignment="1" applyProtection="1">
      <alignment horizontal="center" vertical="center"/>
      <protection locked="0"/>
    </xf>
    <xf numFmtId="0" fontId="26" fillId="0" borderId="1" xfId="0" applyFont="1" applyBorder="1" applyAlignment="1">
      <alignment horizontal="justify" vertical="top"/>
    </xf>
    <xf numFmtId="0" fontId="2" fillId="5" borderId="1" xfId="0" applyNumberFormat="1" applyFont="1" applyFill="1" applyBorder="1" applyAlignment="1" applyProtection="1">
      <alignment horizontal="justify" vertical="top" wrapText="1"/>
    </xf>
    <xf numFmtId="0" fontId="2" fillId="0" borderId="1" xfId="0" applyNumberFormat="1" applyFont="1" applyFill="1" applyBorder="1" applyAlignment="1" applyProtection="1">
      <alignment vertical="center" wrapText="1"/>
    </xf>
    <xf numFmtId="0" fontId="2" fillId="5" borderId="1" xfId="0" applyFont="1" applyFill="1" applyBorder="1" applyAlignment="1">
      <alignment horizontal="center" vertical="top" wrapText="1"/>
    </xf>
    <xf numFmtId="0" fontId="25" fillId="0" borderId="1" xfId="0" applyFont="1" applyBorder="1" applyAlignment="1">
      <alignment horizontal="justify" vertical="center" wrapText="1"/>
    </xf>
    <xf numFmtId="0" fontId="23" fillId="7" borderId="1" xfId="0" applyFont="1" applyFill="1" applyBorder="1" applyAlignment="1">
      <alignment horizontal="justify" vertical="top" wrapText="1"/>
    </xf>
    <xf numFmtId="0" fontId="1" fillId="5" borderId="1" xfId="0" applyFont="1" applyFill="1" applyBorder="1" applyProtection="1"/>
    <xf numFmtId="0" fontId="23" fillId="13" borderId="1" xfId="0" applyFont="1" applyFill="1" applyBorder="1" applyAlignment="1">
      <alignment horizontal="justify" vertical="top" wrapText="1"/>
    </xf>
    <xf numFmtId="0" fontId="32" fillId="5" borderId="1" xfId="0" applyFont="1" applyFill="1" applyBorder="1" applyAlignment="1">
      <alignment horizontal="justify" vertical="top"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0" fontId="1" fillId="2" borderId="2" xfId="0" applyFont="1" applyFill="1" applyBorder="1" applyProtection="1"/>
    <xf numFmtId="0" fontId="24" fillId="0" borderId="3" xfId="0" applyFont="1" applyBorder="1" applyAlignment="1">
      <alignment horizontal="justify" vertical="top" wrapText="1"/>
    </xf>
    <xf numFmtId="0" fontId="0" fillId="0" borderId="3" xfId="0" applyBorder="1" applyAlignment="1">
      <alignment horizontal="center" vertical="center"/>
    </xf>
    <xf numFmtId="0" fontId="1" fillId="2" borderId="3" xfId="0" applyFont="1" applyFill="1" applyBorder="1" applyProtection="1"/>
    <xf numFmtId="0" fontId="1" fillId="2" borderId="7" xfId="0" applyFont="1" applyFill="1" applyBorder="1" applyProtection="1"/>
    <xf numFmtId="0" fontId="0" fillId="0" borderId="0" xfId="0" applyFont="1" applyAlignment="1">
      <alignment vertical="top"/>
    </xf>
    <xf numFmtId="0" fontId="19" fillId="14" borderId="4" xfId="0" applyFont="1" applyFill="1" applyBorder="1" applyAlignment="1">
      <alignment horizontal="center" vertical="top"/>
    </xf>
    <xf numFmtId="0" fontId="19" fillId="14" borderId="1" xfId="0" applyFont="1" applyFill="1" applyBorder="1" applyAlignment="1">
      <alignment horizontal="center" vertical="top"/>
    </xf>
    <xf numFmtId="0" fontId="33" fillId="0" borderId="4" xfId="0" applyFont="1" applyBorder="1" applyAlignment="1">
      <alignment horizontal="justify" vertical="top" wrapText="1"/>
    </xf>
    <xf numFmtId="0" fontId="34" fillId="0" borderId="1" xfId="0" applyFont="1" applyBorder="1" applyAlignment="1">
      <alignment horizontal="justify" vertical="top" wrapText="1"/>
    </xf>
    <xf numFmtId="0" fontId="9" fillId="2" borderId="1" xfId="0" applyFont="1" applyFill="1" applyBorder="1" applyAlignment="1" applyProtection="1">
      <alignment horizontal="justify" vertical="top" wrapText="1"/>
    </xf>
    <xf numFmtId="14" fontId="34" fillId="0" borderId="1" xfId="0" applyNumberFormat="1" applyFont="1" applyBorder="1" applyAlignment="1">
      <alignment horizontal="center" vertical="top"/>
    </xf>
    <xf numFmtId="0" fontId="0" fillId="0" borderId="0" xfId="0" applyFont="1" applyAlignment="1">
      <alignment horizontal="left" vertical="top"/>
    </xf>
    <xf numFmtId="0" fontId="33" fillId="0" borderId="8" xfId="0" applyFont="1" applyBorder="1" applyAlignment="1">
      <alignment horizontal="justify" vertical="top" wrapText="1"/>
    </xf>
    <xf numFmtId="0" fontId="34" fillId="0" borderId="3" xfId="0" applyFont="1" applyBorder="1" applyAlignment="1">
      <alignment horizontal="justify" vertical="top" wrapText="1"/>
    </xf>
    <xf numFmtId="0" fontId="9" fillId="2" borderId="3" xfId="0" applyFont="1" applyFill="1" applyBorder="1" applyAlignment="1" applyProtection="1">
      <alignment horizontal="justify" vertical="top" wrapText="1"/>
    </xf>
    <xf numFmtId="14" fontId="34" fillId="0" borderId="3" xfId="0" applyNumberFormat="1" applyFont="1" applyBorder="1" applyAlignment="1">
      <alignment horizontal="center" vertical="top"/>
    </xf>
    <xf numFmtId="0" fontId="35" fillId="14" borderId="9" xfId="0" applyFont="1" applyFill="1" applyBorder="1" applyAlignment="1">
      <alignment horizontal="center" vertical="center" wrapText="1"/>
    </xf>
    <xf numFmtId="0" fontId="35" fillId="14" borderId="5" xfId="0" applyFont="1" applyFill="1" applyBorder="1" applyAlignment="1">
      <alignment horizontal="center" vertical="center" wrapText="1"/>
    </xf>
    <xf numFmtId="0" fontId="35" fillId="14" borderId="6" xfId="0" applyFont="1" applyFill="1" applyBorder="1" applyAlignment="1">
      <alignment horizontal="center" vertical="center" wrapText="1"/>
    </xf>
    <xf numFmtId="0" fontId="34" fillId="0" borderId="1" xfId="0" applyFont="1" applyBorder="1" applyAlignment="1">
      <alignment horizontal="center" vertical="center"/>
    </xf>
    <xf numFmtId="0" fontId="36" fillId="0" borderId="1" xfId="0" applyFont="1" applyBorder="1" applyAlignment="1">
      <alignment horizontal="justify" vertical="top" wrapText="1"/>
    </xf>
    <xf numFmtId="14" fontId="36" fillId="0" borderId="2" xfId="0" applyNumberFormat="1" applyFont="1" applyBorder="1" applyAlignment="1">
      <alignment horizontal="center" vertical="center" wrapText="1"/>
    </xf>
    <xf numFmtId="0" fontId="36" fillId="0" borderId="10" xfId="0" applyFont="1" applyFill="1" applyBorder="1" applyAlignment="1">
      <alignment horizontal="justify" vertical="top" wrapText="1"/>
    </xf>
    <xf numFmtId="0" fontId="34" fillId="0" borderId="1" xfId="0" applyFont="1" applyBorder="1" applyAlignment="1">
      <alignment vertical="top" wrapText="1"/>
    </xf>
    <xf numFmtId="0" fontId="36" fillId="0" borderId="1" xfId="0" applyFont="1" applyBorder="1" applyAlignment="1">
      <alignment horizontal="justify" vertical="top"/>
    </xf>
    <xf numFmtId="0" fontId="34" fillId="0" borderId="3" xfId="0" applyFont="1" applyBorder="1" applyAlignment="1">
      <alignment horizontal="center" vertical="center"/>
    </xf>
    <xf numFmtId="0" fontId="36" fillId="0" borderId="3" xfId="0" applyFont="1" applyBorder="1" applyAlignment="1">
      <alignment horizontal="justify" vertical="top"/>
    </xf>
    <xf numFmtId="0" fontId="34" fillId="0" borderId="3" xfId="0" applyFont="1" applyBorder="1" applyAlignment="1">
      <alignment vertical="top" wrapText="1"/>
    </xf>
    <xf numFmtId="0" fontId="37" fillId="0" borderId="0" xfId="0" applyFont="1" applyAlignment="1">
      <alignment horizontal="center" vertical="center"/>
    </xf>
    <xf numFmtId="0" fontId="28" fillId="14" borderId="11" xfId="0" applyFont="1" applyFill="1" applyBorder="1" applyAlignment="1">
      <alignment horizontal="center" vertical="center"/>
    </xf>
    <xf numFmtId="0" fontId="28" fillId="14" borderId="12" xfId="0" applyFont="1" applyFill="1" applyBorder="1" applyAlignment="1">
      <alignment horizontal="center" vertical="center"/>
    </xf>
    <xf numFmtId="0" fontId="28" fillId="14" borderId="13" xfId="0" applyFont="1" applyFill="1" applyBorder="1" applyAlignment="1">
      <alignment horizontal="center" vertical="center"/>
    </xf>
    <xf numFmtId="0" fontId="28" fillId="14" borderId="10" xfId="0" applyFont="1" applyFill="1" applyBorder="1" applyAlignment="1">
      <alignment horizontal="center" vertical="center" wrapText="1"/>
    </xf>
    <xf numFmtId="0" fontId="28" fillId="14" borderId="10" xfId="0" applyFont="1" applyFill="1" applyBorder="1" applyAlignment="1">
      <alignment horizontal="center" vertical="center"/>
    </xf>
    <xf numFmtId="0" fontId="23" fillId="0" borderId="1" xfId="0" applyFont="1" applyBorder="1" applyAlignment="1">
      <alignment horizontal="justify" vertical="top"/>
    </xf>
    <xf numFmtId="0" fontId="28" fillId="0" borderId="14" xfId="0" applyFont="1" applyFill="1" applyBorder="1" applyAlignment="1">
      <alignment horizontal="center" vertical="center"/>
    </xf>
    <xf numFmtId="0" fontId="28" fillId="0" borderId="14" xfId="0" applyFont="1" applyFill="1" applyBorder="1" applyAlignment="1">
      <alignment horizontal="left" vertical="top"/>
    </xf>
    <xf numFmtId="0" fontId="28" fillId="0" borderId="15" xfId="0" applyFont="1" applyFill="1" applyBorder="1" applyAlignment="1">
      <alignment horizontal="left" vertical="top" wrapText="1"/>
    </xf>
    <xf numFmtId="0" fontId="28" fillId="0" borderId="16" xfId="0" applyFont="1" applyFill="1" applyBorder="1" applyAlignment="1">
      <alignment horizontal="left" vertical="top" wrapText="1"/>
    </xf>
    <xf numFmtId="0" fontId="23" fillId="0" borderId="1" xfId="0" applyFont="1" applyFill="1" applyBorder="1" applyAlignment="1">
      <alignment vertical="top"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37" fillId="0" borderId="0" xfId="0" applyFont="1" applyAlignment="1">
      <alignment vertical="center"/>
    </xf>
    <xf numFmtId="0" fontId="37" fillId="0" borderId="0" xfId="0" applyFont="1" applyAlignment="1">
      <alignment vertical="center" wrapText="1"/>
    </xf>
    <xf numFmtId="0" fontId="23" fillId="0" borderId="1" xfId="0" applyFont="1" applyBorder="1" applyAlignment="1">
      <alignment vertical="center"/>
    </xf>
    <xf numFmtId="0" fontId="23" fillId="0" borderId="4" xfId="0" applyFont="1" applyBorder="1" applyAlignment="1">
      <alignment vertical="center"/>
    </xf>
    <xf numFmtId="0" fontId="28" fillId="14" borderId="20" xfId="0" applyFont="1" applyFill="1" applyBorder="1" applyAlignment="1">
      <alignment horizontal="center" vertical="center" wrapText="1"/>
    </xf>
    <xf numFmtId="0" fontId="23" fillId="0" borderId="4" xfId="0" applyFont="1" applyBorder="1" applyAlignment="1">
      <alignment horizontal="center" vertical="center" wrapText="1"/>
    </xf>
    <xf numFmtId="14" fontId="23" fillId="0" borderId="2" xfId="0" applyNumberFormat="1" applyFont="1" applyBorder="1" applyAlignment="1">
      <alignment horizontal="justify" vertical="top" wrapText="1"/>
    </xf>
    <xf numFmtId="0" fontId="23" fillId="0" borderId="2" xfId="0" applyFont="1" applyBorder="1" applyAlignment="1">
      <alignment horizontal="justify" vertical="top" wrapText="1"/>
    </xf>
    <xf numFmtId="0" fontId="23" fillId="0" borderId="8" xfId="0" applyFont="1" applyBorder="1" applyAlignment="1">
      <alignment horizontal="center" vertical="center" wrapText="1"/>
    </xf>
    <xf numFmtId="0" fontId="23" fillId="0" borderId="3" xfId="0" applyFont="1" applyBorder="1" applyAlignment="1">
      <alignment vertical="center"/>
    </xf>
    <xf numFmtId="0" fontId="23" fillId="0" borderId="3" xfId="0" applyFont="1" applyBorder="1" applyAlignment="1">
      <alignment horizontal="justify" vertical="top"/>
    </xf>
    <xf numFmtId="0" fontId="23" fillId="0" borderId="7" xfId="0" applyFont="1" applyBorder="1" applyAlignment="1">
      <alignment horizontal="justify" vertical="top" wrapText="1"/>
    </xf>
    <xf numFmtId="0" fontId="7" fillId="5" borderId="1" xfId="0" applyFont="1" applyFill="1" applyBorder="1" applyAlignment="1" applyProtection="1">
      <alignment vertical="center" wrapText="1"/>
    </xf>
    <xf numFmtId="0" fontId="25" fillId="0" borderId="1" xfId="0" applyFont="1" applyFill="1" applyBorder="1" applyAlignment="1">
      <alignment horizontal="center" vertical="top" wrapText="1"/>
    </xf>
    <xf numFmtId="0" fontId="24" fillId="0" borderId="1" xfId="0" applyFont="1" applyFill="1" applyBorder="1" applyAlignment="1">
      <alignment horizontal="justify" vertical="top" wrapText="1"/>
    </xf>
    <xf numFmtId="0" fontId="26" fillId="5" borderId="1" xfId="0" applyFont="1" applyFill="1" applyBorder="1" applyAlignment="1">
      <alignment horizontal="justify" vertical="center" wrapText="1"/>
    </xf>
    <xf numFmtId="0" fontId="27" fillId="5" borderId="1" xfId="0" applyFont="1" applyFill="1" applyBorder="1" applyAlignment="1">
      <alignment horizontal="center" vertical="center"/>
    </xf>
    <xf numFmtId="17" fontId="26" fillId="5" borderId="1" xfId="0" applyNumberFormat="1"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14" fontId="36" fillId="0" borderId="7" xfId="0" applyNumberFormat="1" applyFont="1" applyBorder="1" applyAlignment="1">
      <alignment horizontal="center" vertical="center" wrapText="1"/>
    </xf>
    <xf numFmtId="0" fontId="38" fillId="3" borderId="31"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3" borderId="28"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3" fillId="11" borderId="4" xfId="0" applyFont="1" applyFill="1" applyBorder="1" applyAlignment="1" applyProtection="1">
      <alignment horizontal="center" vertical="center" wrapText="1"/>
    </xf>
    <xf numFmtId="0" fontId="7" fillId="5" borderId="1" xfId="0"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wrapText="1"/>
    </xf>
    <xf numFmtId="0" fontId="7" fillId="5" borderId="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3" fillId="7" borderId="5"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10" borderId="24"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28" fillId="10" borderId="26" xfId="0" applyFont="1" applyFill="1" applyBorder="1" applyAlignment="1">
      <alignment horizontal="center" vertical="center" wrapText="1"/>
    </xf>
    <xf numFmtId="0" fontId="28" fillId="10" borderId="10" xfId="0" applyFont="1" applyFill="1" applyBorder="1" applyAlignment="1">
      <alignment horizontal="center" vertical="center" wrapText="1"/>
    </xf>
    <xf numFmtId="0" fontId="28" fillId="10" borderId="14" xfId="0" applyFont="1" applyFill="1" applyBorder="1" applyAlignment="1">
      <alignment horizontal="center" vertical="center" wrapText="1"/>
    </xf>
    <xf numFmtId="0" fontId="3" fillId="4" borderId="5" xfId="0" applyFont="1" applyFill="1" applyBorder="1" applyAlignment="1" applyProtection="1">
      <alignment horizontal="center" vertical="top" wrapText="1"/>
    </xf>
    <xf numFmtId="0" fontId="3" fillId="4" borderId="1" xfId="0" applyFont="1" applyFill="1" applyBorder="1" applyAlignment="1" applyProtection="1">
      <alignment horizontal="center" vertical="top" wrapText="1"/>
    </xf>
    <xf numFmtId="0" fontId="3" fillId="4" borderId="5"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28" fillId="10" borderId="1" xfId="0" applyFont="1" applyFill="1" applyBorder="1" applyAlignment="1">
      <alignment horizontal="center" vertical="center" wrapText="1"/>
    </xf>
    <xf numFmtId="0" fontId="23" fillId="5" borderId="1" xfId="0" applyFont="1" applyFill="1" applyBorder="1" applyAlignment="1">
      <alignment horizontal="justify" vertical="top" wrapText="1"/>
    </xf>
    <xf numFmtId="0" fontId="23" fillId="5" borderId="1" xfId="0" applyFont="1" applyFill="1" applyBorder="1" applyAlignment="1">
      <alignment horizontal="left" vertical="center" wrapText="1"/>
    </xf>
    <xf numFmtId="0" fontId="1" fillId="2" borderId="1" xfId="0" applyFont="1" applyFill="1" applyBorder="1" applyAlignment="1" applyProtection="1">
      <alignment horizontal="center" vertical="center"/>
    </xf>
    <xf numFmtId="0" fontId="3" fillId="4" borderId="9"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justify" vertical="center" wrapText="1"/>
    </xf>
    <xf numFmtId="0" fontId="25" fillId="5" borderId="26"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8" fillId="15" borderId="21" xfId="0" applyFont="1" applyFill="1" applyBorder="1" applyAlignment="1" applyProtection="1">
      <alignment horizontal="center" vertical="center" wrapText="1"/>
    </xf>
    <xf numFmtId="0" fontId="8" fillId="15" borderId="22" xfId="0"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readingOrder="1"/>
    </xf>
    <xf numFmtId="0" fontId="23" fillId="5" borderId="1" xfId="0" applyFont="1" applyFill="1" applyBorder="1" applyAlignment="1">
      <alignment horizontal="left" vertical="top" wrapText="1"/>
    </xf>
    <xf numFmtId="0" fontId="24" fillId="5" borderId="1" xfId="0" applyFont="1" applyFill="1" applyBorder="1" applyAlignment="1">
      <alignment horizontal="center" vertical="center" wrapText="1" readingOrder="1"/>
    </xf>
    <xf numFmtId="0" fontId="1" fillId="9" borderId="1" xfId="0" applyFont="1" applyFill="1" applyBorder="1" applyAlignment="1">
      <alignment horizontal="left" vertical="center" wrapText="1"/>
    </xf>
    <xf numFmtId="0" fontId="23" fillId="5" borderId="1" xfId="0" applyFont="1" applyFill="1" applyBorder="1" applyAlignment="1">
      <alignment horizontal="justify" vertical="center" wrapText="1"/>
    </xf>
    <xf numFmtId="0" fontId="2"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top" wrapText="1"/>
    </xf>
    <xf numFmtId="0" fontId="23" fillId="5" borderId="1" xfId="0" applyFont="1" applyFill="1" applyBorder="1" applyAlignment="1">
      <alignment horizontal="center" vertical="top" wrapText="1"/>
    </xf>
    <xf numFmtId="14" fontId="2" fillId="5" borderId="1" xfId="0" applyNumberFormat="1" applyFont="1" applyFill="1" applyBorder="1" applyAlignment="1" applyProtection="1">
      <alignment horizontal="left" vertical="top" wrapText="1"/>
    </xf>
    <xf numFmtId="0" fontId="1" fillId="5" borderId="1" xfId="0" applyFont="1" applyFill="1" applyBorder="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left" vertical="top" wrapText="1"/>
    </xf>
    <xf numFmtId="0" fontId="2" fillId="5" borderId="1" xfId="0" applyFont="1" applyFill="1" applyBorder="1" applyAlignment="1">
      <alignment horizontal="center" vertical="top" wrapText="1"/>
    </xf>
    <xf numFmtId="0" fontId="24" fillId="5" borderId="1" xfId="0" applyFont="1" applyFill="1" applyBorder="1" applyAlignment="1">
      <alignment horizontal="center" vertical="center" wrapText="1"/>
    </xf>
    <xf numFmtId="0" fontId="1" fillId="5" borderId="1" xfId="0" applyFont="1" applyFill="1" applyBorder="1" applyAlignment="1" applyProtection="1">
      <alignment horizontal="center" vertical="top" wrapText="1"/>
    </xf>
    <xf numFmtId="0" fontId="3" fillId="11" borderId="8" xfId="0" applyFont="1" applyFill="1" applyBorder="1" applyAlignment="1" applyProtection="1">
      <alignment horizontal="center" vertical="center" wrapText="1"/>
    </xf>
    <xf numFmtId="0" fontId="28" fillId="11" borderId="3" xfId="0" applyFont="1" applyFill="1" applyBorder="1" applyAlignment="1">
      <alignment horizontal="center" vertical="center" wrapText="1"/>
    </xf>
    <xf numFmtId="0" fontId="24" fillId="5" borderId="3" xfId="0" applyFont="1" applyFill="1" applyBorder="1" applyAlignment="1">
      <alignment horizontal="center" vertical="center" wrapText="1"/>
    </xf>
    <xf numFmtId="14" fontId="23" fillId="0" borderId="1" xfId="0" applyNumberFormat="1" applyFont="1" applyBorder="1" applyAlignment="1">
      <alignment horizontal="center" vertical="top" wrapText="1"/>
    </xf>
    <xf numFmtId="0" fontId="39" fillId="14" borderId="9" xfId="0" applyFont="1" applyFill="1" applyBorder="1" applyAlignment="1">
      <alignment horizontal="center" vertical="top"/>
    </xf>
    <xf numFmtId="0" fontId="39" fillId="14" borderId="5" xfId="0" applyFont="1" applyFill="1" applyBorder="1" applyAlignment="1">
      <alignment horizontal="center" vertical="top"/>
    </xf>
    <xf numFmtId="0" fontId="35" fillId="14" borderId="0" xfId="0" applyFont="1" applyFill="1" applyAlignment="1">
      <alignment horizontal="center"/>
    </xf>
    <xf numFmtId="0" fontId="35" fillId="14" borderId="5" xfId="0" applyFont="1" applyFill="1" applyBorder="1" applyAlignment="1">
      <alignment horizontal="center" vertical="center"/>
    </xf>
    <xf numFmtId="0" fontId="35" fillId="0" borderId="24"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4" xfId="0" applyFont="1" applyBorder="1" applyAlignment="1">
      <alignment horizontal="left" vertical="center" wrapText="1"/>
    </xf>
    <xf numFmtId="0" fontId="34" fillId="0" borderId="4" xfId="0" applyFont="1" applyBorder="1" applyAlignment="1">
      <alignment horizontal="left" vertical="center" wrapText="1"/>
    </xf>
    <xf numFmtId="0" fontId="35" fillId="0" borderId="8" xfId="0" applyFont="1" applyBorder="1" applyAlignment="1">
      <alignment horizontal="left" vertical="center" wrapText="1"/>
    </xf>
    <xf numFmtId="0" fontId="40" fillId="11" borderId="9" xfId="0" applyFont="1" applyFill="1" applyBorder="1" applyAlignment="1">
      <alignment horizontal="center" vertical="center"/>
    </xf>
    <xf numFmtId="0" fontId="40" fillId="11" borderId="5" xfId="0" applyFont="1" applyFill="1" applyBorder="1" applyAlignment="1">
      <alignment horizontal="center" vertical="center"/>
    </xf>
    <xf numFmtId="0" fontId="40" fillId="11" borderId="6"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5" xfId="0" applyFont="1" applyBorder="1" applyAlignment="1">
      <alignment horizontal="center" vertical="center" wrapText="1"/>
    </xf>
    <xf numFmtId="0" fontId="41" fillId="11" borderId="1" xfId="0" applyFont="1" applyFill="1" applyBorder="1" applyAlignment="1">
      <alignment horizontal="center"/>
    </xf>
    <xf numFmtId="0" fontId="28" fillId="0" borderId="14" xfId="0" applyFont="1" applyFill="1" applyBorder="1" applyAlignment="1">
      <alignment horizontal="center" vertical="center"/>
    </xf>
    <xf numFmtId="0" fontId="23" fillId="0" borderId="2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42" fillId="5" borderId="1" xfId="0" applyFont="1" applyFill="1" applyBorder="1" applyAlignment="1">
      <alignment horizontal="left" vertical="center" wrapText="1"/>
    </xf>
    <xf numFmtId="0" fontId="36"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36" fillId="5" borderId="1" xfId="0" applyFont="1" applyFill="1" applyBorder="1" applyAlignment="1">
      <alignment horizontal="left" vertical="center" wrapText="1" readingOrder="1"/>
    </xf>
    <xf numFmtId="0" fontId="28" fillId="5" borderId="1" xfId="0" applyFont="1" applyFill="1" applyBorder="1" applyAlignment="1">
      <alignment horizontal="left" vertical="center" wrapText="1"/>
    </xf>
    <xf numFmtId="0" fontId="34" fillId="5" borderId="1" xfId="0" applyFont="1" applyFill="1" applyBorder="1" applyAlignment="1">
      <alignment horizontal="left" vertical="center" wrapText="1"/>
    </xf>
  </cellXfs>
  <cellStyles count="1">
    <cellStyle name="Normal" xfId="0" builtinId="0"/>
  </cellStyles>
  <dxfs count="46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theme="0"/>
      </font>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ont>
        <color theme="0"/>
      </font>
      <fill>
        <patternFill>
          <bgColor theme="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cesar.gov.co/c/index.php/es/oprendidcuenta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8" sqref="B8"/>
    </sheetView>
  </sheetViews>
  <sheetFormatPr baseColWidth="10" defaultRowHeight="15" x14ac:dyDescent="0.25"/>
  <cols>
    <col min="1" max="2" width="16.85546875" customWidth="1"/>
    <col min="3" max="3" width="20.28515625" customWidth="1"/>
    <col min="4" max="4" width="14.7109375" customWidth="1"/>
    <col min="5" max="5" width="19.140625" customWidth="1"/>
  </cols>
  <sheetData>
    <row r="1" spans="1:5" ht="32.25" customHeight="1" thickBot="1" x14ac:dyDescent="0.3">
      <c r="A1" s="245" t="s">
        <v>0</v>
      </c>
      <c r="B1" s="246"/>
      <c r="C1" s="246"/>
      <c r="D1" s="246"/>
      <c r="E1" s="247"/>
    </row>
    <row r="2" spans="1:5" ht="36.75" thickBot="1" x14ac:dyDescent="0.3">
      <c r="A2" s="5" t="s">
        <v>1</v>
      </c>
      <c r="B2" s="6" t="s">
        <v>2</v>
      </c>
      <c r="C2" s="6" t="s">
        <v>3</v>
      </c>
      <c r="D2" s="6" t="s">
        <v>4</v>
      </c>
      <c r="E2" s="6" t="s">
        <v>5</v>
      </c>
    </row>
    <row r="3" spans="1:5" ht="15.75" thickBot="1" x14ac:dyDescent="0.3">
      <c r="A3" s="1"/>
      <c r="B3" s="2"/>
      <c r="C3" s="2"/>
      <c r="D3" s="2"/>
      <c r="E3" s="2"/>
    </row>
    <row r="4" spans="1:5" ht="15.75" thickBot="1" x14ac:dyDescent="0.3">
      <c r="A4" s="1"/>
      <c r="B4" s="2"/>
      <c r="C4" s="2"/>
      <c r="D4" s="2"/>
      <c r="E4" s="2"/>
    </row>
  </sheetData>
  <mergeCells count="1">
    <mergeCell ref="A1:E1"/>
  </mergeCells>
  <pageMargins left="0.7" right="0.7" top="0.75" bottom="0.75" header="0.3" footer="0.3"/>
  <pageSetup paperSize="5"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Z107"/>
  <sheetViews>
    <sheetView tabSelected="1" zoomScaleNormal="100" workbookViewId="0">
      <pane ySplit="3" topLeftCell="A4" activePane="bottomLeft" state="frozen"/>
      <selection activeCell="B1" sqref="B1"/>
      <selection pane="bottomLeft" sqref="A1:U1"/>
    </sheetView>
  </sheetViews>
  <sheetFormatPr baseColWidth="10" defaultColWidth="6.7109375" defaultRowHeight="12.75" x14ac:dyDescent="0.2"/>
  <cols>
    <col min="1" max="1" width="6.7109375" style="9" customWidth="1"/>
    <col min="2" max="2" width="18.85546875" style="9" bestFit="1" customWidth="1"/>
    <col min="3" max="3" width="23.85546875" style="9" customWidth="1"/>
    <col min="4" max="4" width="23.5703125" style="9" customWidth="1"/>
    <col min="5" max="5" width="33" style="9" customWidth="1"/>
    <col min="6" max="6" width="29.42578125" style="9" customWidth="1"/>
    <col min="7" max="7" width="26.85546875" style="9" customWidth="1"/>
    <col min="8" max="9" width="3.7109375" style="9" bestFit="1" customWidth="1"/>
    <col min="10" max="10" width="9.140625" style="17" bestFit="1" customWidth="1"/>
    <col min="11" max="11" width="37.28515625" style="57" customWidth="1"/>
    <col min="12" max="12" width="39.28515625" style="51" customWidth="1"/>
    <col min="13" max="14" width="3.7109375" style="9" bestFit="1" customWidth="1"/>
    <col min="15" max="15" width="9.140625" style="9" bestFit="1" customWidth="1"/>
    <col min="16" max="16" width="40.42578125" style="55" customWidth="1"/>
    <col min="17" max="17" width="18.7109375" style="55" customWidth="1"/>
    <col min="18" max="18" width="14.140625" style="55" customWidth="1"/>
    <col min="19" max="19" width="12.5703125" style="55" customWidth="1"/>
    <col min="20" max="20" width="28" style="55" customWidth="1"/>
    <col min="21" max="21" width="23.140625" style="55" customWidth="1"/>
    <col min="22" max="22" width="8.85546875" style="9" customWidth="1"/>
    <col min="23" max="23" width="69.42578125" style="9" customWidth="1"/>
    <col min="24" max="24" width="23.42578125" style="9" customWidth="1"/>
    <col min="25" max="25" width="16.7109375" style="9" customWidth="1"/>
    <col min="26" max="16384" width="6.7109375" style="9"/>
  </cols>
  <sheetData>
    <row r="1" spans="1:26" ht="42.75" customHeight="1" thickBot="1" x14ac:dyDescent="0.25">
      <c r="A1" s="280" t="s">
        <v>269</v>
      </c>
      <c r="B1" s="281"/>
      <c r="C1" s="281"/>
      <c r="D1" s="281"/>
      <c r="E1" s="281"/>
      <c r="F1" s="281"/>
      <c r="G1" s="281"/>
      <c r="H1" s="281"/>
      <c r="I1" s="281"/>
      <c r="J1" s="281"/>
      <c r="K1" s="281"/>
      <c r="L1" s="281"/>
      <c r="M1" s="281"/>
      <c r="N1" s="281"/>
      <c r="O1" s="281"/>
      <c r="P1" s="281"/>
      <c r="Q1" s="281"/>
      <c r="R1" s="281"/>
      <c r="S1" s="281"/>
      <c r="T1" s="281"/>
      <c r="U1" s="281"/>
      <c r="V1" s="254" t="s">
        <v>10</v>
      </c>
      <c r="W1" s="254"/>
      <c r="X1" s="255"/>
      <c r="Z1" s="8"/>
    </row>
    <row r="2" spans="1:26" x14ac:dyDescent="0.2">
      <c r="A2" s="273" t="s">
        <v>11</v>
      </c>
      <c r="B2" s="267" t="s">
        <v>6</v>
      </c>
      <c r="C2" s="267" t="s">
        <v>12</v>
      </c>
      <c r="D2" s="267" t="s">
        <v>13</v>
      </c>
      <c r="E2" s="267" t="s">
        <v>14</v>
      </c>
      <c r="F2" s="267" t="s">
        <v>15</v>
      </c>
      <c r="G2" s="267" t="s">
        <v>16</v>
      </c>
      <c r="H2" s="267" t="s">
        <v>17</v>
      </c>
      <c r="I2" s="267"/>
      <c r="J2" s="267"/>
      <c r="K2" s="267"/>
      <c r="L2" s="265" t="s">
        <v>18</v>
      </c>
      <c r="M2" s="267" t="s">
        <v>19</v>
      </c>
      <c r="N2" s="267"/>
      <c r="O2" s="267"/>
      <c r="P2" s="265" t="s">
        <v>20</v>
      </c>
      <c r="Q2" s="265" t="s">
        <v>21</v>
      </c>
      <c r="R2" s="265" t="s">
        <v>22</v>
      </c>
      <c r="S2" s="265" t="s">
        <v>23</v>
      </c>
      <c r="T2" s="265" t="s">
        <v>24</v>
      </c>
      <c r="U2" s="257" t="s">
        <v>27</v>
      </c>
      <c r="V2" s="176" t="s">
        <v>9</v>
      </c>
      <c r="W2" s="176" t="s">
        <v>25</v>
      </c>
      <c r="X2" s="177" t="s">
        <v>26</v>
      </c>
      <c r="Z2" s="8"/>
    </row>
    <row r="3" spans="1:26" ht="66.75" x14ac:dyDescent="0.2">
      <c r="A3" s="274"/>
      <c r="B3" s="268"/>
      <c r="C3" s="268"/>
      <c r="D3" s="268"/>
      <c r="E3" s="268"/>
      <c r="F3" s="268"/>
      <c r="G3" s="268"/>
      <c r="H3" s="18" t="s">
        <v>28</v>
      </c>
      <c r="I3" s="18" t="s">
        <v>29</v>
      </c>
      <c r="J3" s="28" t="s">
        <v>30</v>
      </c>
      <c r="K3" s="56" t="s">
        <v>70</v>
      </c>
      <c r="L3" s="266"/>
      <c r="M3" s="19" t="s">
        <v>28</v>
      </c>
      <c r="N3" s="19" t="s">
        <v>29</v>
      </c>
      <c r="O3" s="10" t="s">
        <v>30</v>
      </c>
      <c r="P3" s="266"/>
      <c r="Q3" s="266"/>
      <c r="R3" s="266"/>
      <c r="S3" s="266"/>
      <c r="T3" s="266"/>
      <c r="U3" s="258"/>
      <c r="V3" s="27"/>
      <c r="W3" s="27"/>
      <c r="X3" s="60"/>
      <c r="Z3" s="8"/>
    </row>
    <row r="4" spans="1:26" s="12" customFormat="1" ht="81" customHeight="1" x14ac:dyDescent="0.2">
      <c r="A4" s="250">
        <v>1</v>
      </c>
      <c r="B4" s="248" t="s">
        <v>184</v>
      </c>
      <c r="C4" s="249" t="s">
        <v>203</v>
      </c>
      <c r="D4" s="251" t="s">
        <v>185</v>
      </c>
      <c r="E4" s="14" t="s">
        <v>186</v>
      </c>
      <c r="F4" s="14" t="s">
        <v>182</v>
      </c>
      <c r="G4" s="14" t="s">
        <v>183</v>
      </c>
      <c r="H4" s="131">
        <v>1</v>
      </c>
      <c r="I4" s="131">
        <v>3</v>
      </c>
      <c r="J4" s="129" t="str">
        <f t="shared" ref="J4:J106" si="0">IF(H4+I4=0," ",IF(OR(AND(H4=1,I4=3),AND(H4=1,I4=4),AND(H4=2,I4=3)),"Baja",IF(OR(AND(H4=1,I4=5),AND(H4=2,I4=4),AND(H4=3,I4=3),AND(H4=4,I4=3),AND(H4=5,I4=3)),"Moderada",IF(OR(AND(H4=2,I4=5),AND(H4=3,I4=4),AND(H4=4,I4=4),AND(H4=5,I4=4)),"Alta",IF(OR(AND(H4=3,I4=5),AND(H4=4,I4=5),AND(H4=5,I4=5)),"Extrema","")))))</f>
        <v>Baja</v>
      </c>
      <c r="K4" s="30"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4" t="s">
        <v>271</v>
      </c>
      <c r="M4" s="131">
        <v>1</v>
      </c>
      <c r="N4" s="131">
        <v>3</v>
      </c>
      <c r="O4" s="31" t="str">
        <f t="shared" ref="O4:O19" si="1">IF(M4+N4=0," ",IF(OR(AND(M4=1,N4=3),AND(M4=1,N4=4),AND(M4=2,N4=3)),"Baja",IF(OR(AND(M4=1,N4=5),AND(M4=2,N4=4),AND(M4=3,N4=3),AND(M4=4,N4=3),AND(M4=5,N4=3)),"Moderada",IF(OR(AND(M4=2,N4=5),AND(M4=3,N4=4),AND(M4=4,N4=4),AND(M4=5,N4=4)),"Alta",IF(OR(AND(M4=3,N4=5),AND(M4=4,N4=5),AND(M4=5,N4=5)),"Extrema","")))))</f>
        <v>Baja</v>
      </c>
      <c r="P4" s="14" t="s">
        <v>272</v>
      </c>
      <c r="Q4" s="14" t="s">
        <v>195</v>
      </c>
      <c r="R4" s="67">
        <v>43615</v>
      </c>
      <c r="S4" s="67">
        <v>43735</v>
      </c>
      <c r="T4" s="69" t="s">
        <v>273</v>
      </c>
      <c r="U4" s="58" t="s">
        <v>193</v>
      </c>
      <c r="V4" s="33"/>
      <c r="W4" s="137"/>
      <c r="X4" s="41"/>
      <c r="Z4" s="11"/>
    </row>
    <row r="5" spans="1:26" s="12" customFormat="1" ht="78.75" customHeight="1" x14ac:dyDescent="0.2">
      <c r="A5" s="250"/>
      <c r="B5" s="248"/>
      <c r="C5" s="249"/>
      <c r="D5" s="251"/>
      <c r="E5" s="14" t="s">
        <v>187</v>
      </c>
      <c r="F5" s="14" t="s">
        <v>270</v>
      </c>
      <c r="G5" s="14" t="s">
        <v>188</v>
      </c>
      <c r="H5" s="131">
        <v>1</v>
      </c>
      <c r="I5" s="131">
        <v>3</v>
      </c>
      <c r="J5" s="129" t="str">
        <f t="shared" si="0"/>
        <v>Baja</v>
      </c>
      <c r="K5" s="30"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4" t="s">
        <v>194</v>
      </c>
      <c r="M5" s="131">
        <v>1</v>
      </c>
      <c r="N5" s="131">
        <v>3</v>
      </c>
      <c r="O5" s="31" t="str">
        <f t="shared" si="1"/>
        <v>Baja</v>
      </c>
      <c r="P5" s="14" t="s">
        <v>274</v>
      </c>
      <c r="Q5" s="14" t="s">
        <v>195</v>
      </c>
      <c r="R5" s="67">
        <v>43615</v>
      </c>
      <c r="S5" s="67">
        <v>43735</v>
      </c>
      <c r="T5" s="69" t="s">
        <v>275</v>
      </c>
      <c r="U5" s="58" t="s">
        <v>193</v>
      </c>
      <c r="V5" s="33"/>
      <c r="W5" s="137"/>
      <c r="X5" s="41"/>
      <c r="Z5" s="11"/>
    </row>
    <row r="6" spans="1:26" s="12" customFormat="1" ht="77.25" customHeight="1" x14ac:dyDescent="0.2">
      <c r="A6" s="250"/>
      <c r="B6" s="248"/>
      <c r="C6" s="249"/>
      <c r="D6" s="251"/>
      <c r="E6" s="14" t="s">
        <v>189</v>
      </c>
      <c r="F6" s="14" t="s">
        <v>190</v>
      </c>
      <c r="G6" s="14" t="s">
        <v>191</v>
      </c>
      <c r="H6" s="131">
        <v>1</v>
      </c>
      <c r="I6" s="131">
        <v>3</v>
      </c>
      <c r="J6" s="129" t="str">
        <f t="shared" si="0"/>
        <v>Baja</v>
      </c>
      <c r="K6" s="30"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4" t="s">
        <v>192</v>
      </c>
      <c r="M6" s="131">
        <v>1</v>
      </c>
      <c r="N6" s="131">
        <v>3</v>
      </c>
      <c r="O6" s="31" t="str">
        <f t="shared" si="1"/>
        <v>Baja</v>
      </c>
      <c r="P6" s="14" t="s">
        <v>276</v>
      </c>
      <c r="Q6" s="14" t="s">
        <v>195</v>
      </c>
      <c r="R6" s="67">
        <v>43482</v>
      </c>
      <c r="S6" s="67">
        <v>43615</v>
      </c>
      <c r="T6" s="69" t="s">
        <v>277</v>
      </c>
      <c r="U6" s="58" t="s">
        <v>278</v>
      </c>
      <c r="V6" s="33"/>
      <c r="W6" s="137"/>
      <c r="X6" s="41"/>
      <c r="Z6" s="11"/>
    </row>
    <row r="7" spans="1:26" s="12" customFormat="1" ht="99.75" customHeight="1" x14ac:dyDescent="0.2">
      <c r="A7" s="250"/>
      <c r="B7" s="248"/>
      <c r="C7" s="249"/>
      <c r="D7" s="251" t="s">
        <v>279</v>
      </c>
      <c r="E7" s="14" t="s">
        <v>280</v>
      </c>
      <c r="F7" s="14" t="s">
        <v>281</v>
      </c>
      <c r="G7" s="14" t="s">
        <v>282</v>
      </c>
      <c r="H7" s="131">
        <v>2</v>
      </c>
      <c r="I7" s="131">
        <v>5</v>
      </c>
      <c r="J7" s="129" t="str">
        <f t="shared" si="0"/>
        <v>Alta</v>
      </c>
      <c r="K7" s="30" t="str">
        <f>IF(J7="Extrema",[1]INTERPRETACION!$F$5,IF(AND(J7="Alta"),[1]INTERPRETACION!$F$4,IF(AND(J7="Moderada"),[1]INTERPRETACION!$F$3,IF(AND(J7="Baja"),[1]INTERPRETACION!$F$2))))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 s="14" t="s">
        <v>289</v>
      </c>
      <c r="M7" s="131">
        <v>2</v>
      </c>
      <c r="N7" s="131">
        <v>4</v>
      </c>
      <c r="O7" s="31" t="str">
        <f t="shared" si="1"/>
        <v>Moderada</v>
      </c>
      <c r="P7" s="14" t="s">
        <v>292</v>
      </c>
      <c r="Q7" s="14" t="s">
        <v>293</v>
      </c>
      <c r="R7" s="72">
        <v>43497</v>
      </c>
      <c r="S7" s="72">
        <v>43830</v>
      </c>
      <c r="T7" s="14" t="s">
        <v>294</v>
      </c>
      <c r="U7" s="73"/>
      <c r="V7" s="33"/>
      <c r="W7" s="137"/>
      <c r="X7" s="41"/>
      <c r="Z7" s="11"/>
    </row>
    <row r="8" spans="1:26" s="12" customFormat="1" ht="64.5" customHeight="1" x14ac:dyDescent="0.2">
      <c r="A8" s="250"/>
      <c r="B8" s="248"/>
      <c r="C8" s="249"/>
      <c r="D8" s="251"/>
      <c r="E8" s="14" t="s">
        <v>283</v>
      </c>
      <c r="F8" s="14" t="s">
        <v>284</v>
      </c>
      <c r="G8" s="14" t="s">
        <v>285</v>
      </c>
      <c r="H8" s="131">
        <v>1</v>
      </c>
      <c r="I8" s="131">
        <v>3</v>
      </c>
      <c r="J8" s="129" t="str">
        <f t="shared" si="0"/>
        <v>Baja</v>
      </c>
      <c r="K8" s="30"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4" t="s">
        <v>290</v>
      </c>
      <c r="M8" s="131">
        <v>1</v>
      </c>
      <c r="N8" s="131">
        <v>3</v>
      </c>
      <c r="O8" s="31" t="str">
        <f t="shared" si="1"/>
        <v>Baja</v>
      </c>
      <c r="P8" s="14" t="s">
        <v>295</v>
      </c>
      <c r="Q8" s="14" t="s">
        <v>293</v>
      </c>
      <c r="R8" s="72">
        <v>43623</v>
      </c>
      <c r="S8" s="72">
        <v>43627</v>
      </c>
      <c r="T8" s="14" t="s">
        <v>296</v>
      </c>
      <c r="U8" s="73" t="s">
        <v>297</v>
      </c>
      <c r="V8" s="33"/>
      <c r="W8" s="137"/>
      <c r="X8" s="41"/>
      <c r="Z8" s="11"/>
    </row>
    <row r="9" spans="1:26" s="12" customFormat="1" ht="99.75" customHeight="1" x14ac:dyDescent="0.2">
      <c r="A9" s="250"/>
      <c r="B9" s="248"/>
      <c r="C9" s="249"/>
      <c r="D9" s="251"/>
      <c r="E9" s="14" t="s">
        <v>286</v>
      </c>
      <c r="F9" s="14" t="s">
        <v>287</v>
      </c>
      <c r="G9" s="14" t="s">
        <v>288</v>
      </c>
      <c r="H9" s="131">
        <v>2</v>
      </c>
      <c r="I9" s="131">
        <v>5</v>
      </c>
      <c r="J9" s="129" t="str">
        <f t="shared" si="0"/>
        <v>Alta</v>
      </c>
      <c r="K9" s="30"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14" t="s">
        <v>291</v>
      </c>
      <c r="M9" s="131">
        <v>2</v>
      </c>
      <c r="N9" s="131">
        <v>4</v>
      </c>
      <c r="O9" s="31" t="str">
        <f t="shared" si="1"/>
        <v>Moderada</v>
      </c>
      <c r="P9" s="14" t="s">
        <v>298</v>
      </c>
      <c r="Q9" s="14" t="s">
        <v>293</v>
      </c>
      <c r="R9" s="72">
        <v>43686</v>
      </c>
      <c r="S9" s="72">
        <v>43690</v>
      </c>
      <c r="T9" s="14" t="s">
        <v>296</v>
      </c>
      <c r="U9" s="73" t="s">
        <v>297</v>
      </c>
      <c r="V9" s="33"/>
      <c r="W9" s="137"/>
      <c r="X9" s="41"/>
      <c r="Z9" s="11"/>
    </row>
    <row r="10" spans="1:26" s="12" customFormat="1" ht="100.5" customHeight="1" x14ac:dyDescent="0.2">
      <c r="A10" s="250"/>
      <c r="B10" s="248"/>
      <c r="C10" s="249"/>
      <c r="D10" s="74" t="s">
        <v>299</v>
      </c>
      <c r="E10" s="14" t="s">
        <v>300</v>
      </c>
      <c r="F10" s="14" t="s">
        <v>301</v>
      </c>
      <c r="G10" s="14" t="s">
        <v>302</v>
      </c>
      <c r="H10" s="131">
        <v>2</v>
      </c>
      <c r="I10" s="131">
        <v>5</v>
      </c>
      <c r="J10" s="129" t="str">
        <f t="shared" si="0"/>
        <v>Alta</v>
      </c>
      <c r="K10" s="30"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4" t="s">
        <v>306</v>
      </c>
      <c r="M10" s="131">
        <v>2</v>
      </c>
      <c r="N10" s="131">
        <v>4</v>
      </c>
      <c r="O10" s="31" t="str">
        <f t="shared" si="1"/>
        <v>Moderada</v>
      </c>
      <c r="P10" s="14" t="s">
        <v>308</v>
      </c>
      <c r="Q10" s="14" t="s">
        <v>309</v>
      </c>
      <c r="R10" s="67">
        <v>43506</v>
      </c>
      <c r="S10" s="67">
        <v>43793</v>
      </c>
      <c r="T10" s="69" t="s">
        <v>275</v>
      </c>
      <c r="U10" s="58" t="s">
        <v>193</v>
      </c>
      <c r="V10" s="33"/>
      <c r="W10" s="107"/>
      <c r="X10" s="41"/>
      <c r="Z10" s="11"/>
    </row>
    <row r="11" spans="1:26" s="12" customFormat="1" ht="63" customHeight="1" x14ac:dyDescent="0.2">
      <c r="A11" s="250"/>
      <c r="B11" s="248"/>
      <c r="C11" s="249"/>
      <c r="D11" s="128" t="s">
        <v>312</v>
      </c>
      <c r="E11" s="14" t="s">
        <v>303</v>
      </c>
      <c r="F11" s="14" t="s">
        <v>304</v>
      </c>
      <c r="G11" s="14" t="s">
        <v>305</v>
      </c>
      <c r="H11" s="131">
        <v>1</v>
      </c>
      <c r="I11" s="131">
        <v>3</v>
      </c>
      <c r="J11" s="129" t="str">
        <f t="shared" si="0"/>
        <v>Baja</v>
      </c>
      <c r="K11" s="30"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4" t="s">
        <v>307</v>
      </c>
      <c r="M11" s="131">
        <v>1</v>
      </c>
      <c r="N11" s="131">
        <v>3</v>
      </c>
      <c r="O11" s="31" t="str">
        <f t="shared" si="1"/>
        <v>Baja</v>
      </c>
      <c r="P11" s="14" t="s">
        <v>310</v>
      </c>
      <c r="Q11" s="75" t="s">
        <v>311</v>
      </c>
      <c r="R11" s="67">
        <v>43534</v>
      </c>
      <c r="S11" s="67">
        <v>43799</v>
      </c>
      <c r="T11" s="69" t="s">
        <v>275</v>
      </c>
      <c r="U11" s="58" t="s">
        <v>193</v>
      </c>
      <c r="V11" s="33"/>
      <c r="W11" s="107"/>
      <c r="X11" s="41"/>
      <c r="Z11" s="11"/>
    </row>
    <row r="12" spans="1:26" s="12" customFormat="1" ht="135" customHeight="1" x14ac:dyDescent="0.2">
      <c r="A12" s="259">
        <v>2</v>
      </c>
      <c r="B12" s="262" t="s">
        <v>80</v>
      </c>
      <c r="C12" s="277" t="s">
        <v>53</v>
      </c>
      <c r="D12" s="242" t="s">
        <v>81</v>
      </c>
      <c r="E12" s="34" t="s">
        <v>958</v>
      </c>
      <c r="F12" s="34" t="s">
        <v>959</v>
      </c>
      <c r="G12" s="34" t="s">
        <v>960</v>
      </c>
      <c r="H12" s="243">
        <v>4</v>
      </c>
      <c r="I12" s="243">
        <v>4</v>
      </c>
      <c r="J12" s="129" t="str">
        <f>IF(H12+I12=0," ",IF(OR(AND(H12=1,I12=3),AND(H12=1,I12=4),AND(H12=2,I12=3)),"Baja",IF(OR(AND(H12=1,I12=5),AND(H12=2,I12=4),AND(H12=3,I12=3),AND(H12=4,I12=3),AND(H12=5,I12=3)),"Moderada",IF(OR(AND(H12=2,I12=5),AND(H12=3,I12=4),AND(H12=4,I12=4),AND(H12=5,I12=4)),"Alta",IF(OR(AND(H12=3,I12=5),AND(H12=4,I12=5),AND(H12=5,I12=5)),"Extrema","")))))</f>
        <v>Alta</v>
      </c>
      <c r="K12" s="30" t="str">
        <f>IF(J12="Extrema",[1]INTERPRETACION!$F$5,IF(AND(J12="Alta"),[1]INTERPRETACION!$F$4,IF(AND(J12="Moderada"),[1]INTERPRETACION!$F$3,IF(AND(J12="Baja"),[1]INTERPRETACION!$F$2))))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2" s="34" t="s">
        <v>99</v>
      </c>
      <c r="M12" s="131">
        <v>2</v>
      </c>
      <c r="N12" s="131">
        <v>4</v>
      </c>
      <c r="O12" s="31" t="str">
        <f t="shared" si="1"/>
        <v>Moderada</v>
      </c>
      <c r="P12" s="35" t="s">
        <v>963</v>
      </c>
      <c r="Q12" s="69" t="s">
        <v>236</v>
      </c>
      <c r="R12" s="67">
        <v>43497</v>
      </c>
      <c r="S12" s="67">
        <v>43830</v>
      </c>
      <c r="T12" s="35" t="s">
        <v>961</v>
      </c>
      <c r="U12" s="58" t="s">
        <v>962</v>
      </c>
      <c r="V12" s="33"/>
      <c r="W12" s="163"/>
      <c r="X12" s="41"/>
      <c r="Z12" s="11"/>
    </row>
    <row r="13" spans="1:26" s="12" customFormat="1" ht="156" x14ac:dyDescent="0.2">
      <c r="A13" s="260"/>
      <c r="B13" s="263"/>
      <c r="C13" s="278"/>
      <c r="D13" s="251" t="s">
        <v>82</v>
      </c>
      <c r="E13" s="102" t="s">
        <v>313</v>
      </c>
      <c r="F13" s="102" t="s">
        <v>314</v>
      </c>
      <c r="G13" s="102" t="s">
        <v>315</v>
      </c>
      <c r="H13" s="100">
        <v>1</v>
      </c>
      <c r="I13" s="100">
        <v>3</v>
      </c>
      <c r="J13" s="129" t="str">
        <f>IF(H13+I13=0," ",IF(OR(AND(H13=1,I13=3),AND(H13=1,I13=4),AND(H13=2,I13=3)),"Baja",IF(OR(AND(H13=1,I13=5),AND(H13=2,I13=4),AND(H13=3,I13=3),AND(H13=4,I13=3),AND(H13=5,I13=3)),"Moderada",IF(OR(AND(H13=2,I13=5),AND(H13=3,I13=4),AND(H13=4,I13=4),AND(H13=5,I13=4)),"Alta",IF(OR(AND(H13=3,I13=5),AND(H13=4,I13=5),AND(H13=5,I13=5)),"Extrema","")))))</f>
        <v>Baja</v>
      </c>
      <c r="K13" s="30" t="str">
        <f>IF(J13="Extrema",[1]INTERPRETACION!$F$5,IF(AND(J13="Alta"),[1]INTERPRETACION!$F$4,IF(AND(J13="Moderada"),[1]INTERPRETACION!$F$3,IF(AND(J13="Baja"),[1]INTERPRETACION!$F$2))))</f>
        <v>LOS RIESGOS DE CORRUPCION DE LAS ZONAS BAJA SE ENCUENTRAN EN UN NIVEL QUE PUEDE ELIMINARSE O REDUCIRSE FACILMENTE CON LOS CONTROLES ESTABLECIDOS EN LA ENTIDAD</v>
      </c>
      <c r="L13" s="100" t="s">
        <v>323</v>
      </c>
      <c r="M13" s="100">
        <v>1</v>
      </c>
      <c r="N13" s="100">
        <v>3</v>
      </c>
      <c r="O13" s="31" t="str">
        <f t="shared" si="1"/>
        <v>Baja</v>
      </c>
      <c r="P13" s="100" t="s">
        <v>327</v>
      </c>
      <c r="Q13" s="29" t="s">
        <v>181</v>
      </c>
      <c r="R13" s="64">
        <v>43631</v>
      </c>
      <c r="S13" s="64">
        <v>43784</v>
      </c>
      <c r="T13" s="100" t="s">
        <v>328</v>
      </c>
      <c r="U13" s="40" t="s">
        <v>329</v>
      </c>
      <c r="V13" s="76"/>
      <c r="W13" s="137"/>
      <c r="X13" s="41"/>
      <c r="Z13" s="11"/>
    </row>
    <row r="14" spans="1:26" s="12" customFormat="1" ht="72" x14ac:dyDescent="0.2">
      <c r="A14" s="260"/>
      <c r="B14" s="263"/>
      <c r="C14" s="278"/>
      <c r="D14" s="251"/>
      <c r="E14" s="103" t="s">
        <v>316</v>
      </c>
      <c r="F14" s="103" t="s">
        <v>222</v>
      </c>
      <c r="G14" s="103" t="s">
        <v>223</v>
      </c>
      <c r="H14" s="126">
        <v>1</v>
      </c>
      <c r="I14" s="126">
        <v>3</v>
      </c>
      <c r="J14" s="129" t="str">
        <f>IF(H14+I14=0," ",IF(OR(AND(H14=1,I14=3),AND(H14=1,I14=4),AND(H14=2,I14=3)),"Baja",IF(OR(AND(H14=1,I14=5),AND(H14=2,I14=4),AND(H14=3,I14=3),AND(H14=4,I14=3),AND(H14=5,I14=3)),"Moderada",IF(OR(AND(H14=2,I14=5),AND(H14=3,I14=4),AND(H14=4,I14=4),AND(H14=5,I14=4)),"Alta",IF(OR(AND(H14=3,I14=5),AND(H14=4,I14=5),AND(H14=5,I14=5)),"Extrema","")))))</f>
        <v>Baja</v>
      </c>
      <c r="K14" s="30" t="str">
        <f>IF(J14="Extrema",[1]INTERPRETACION!$F$5,IF(AND(J14="Alta"),[1]INTERPRETACION!$F$4,IF(AND(J14="Moderada"),[1]INTERPRETACION!$F$3,IF(AND(J14="Baja"),[1]INTERPRETACION!$F$2))))</f>
        <v>LOS RIESGOS DE CORRUPCION DE LAS ZONAS BAJA SE ENCUENTRAN EN UN NIVEL QUE PUEDE ELIMINARSE O REDUCIRSE FACILMENTE CON LOS CONTROLES ESTABLECIDOS EN LA ENTIDAD</v>
      </c>
      <c r="L14" s="126" t="s">
        <v>324</v>
      </c>
      <c r="M14" s="126">
        <v>1</v>
      </c>
      <c r="N14" s="126">
        <v>3</v>
      </c>
      <c r="O14" s="31" t="str">
        <f t="shared" si="1"/>
        <v>Baja</v>
      </c>
      <c r="P14" s="126" t="s">
        <v>330</v>
      </c>
      <c r="Q14" s="77" t="s">
        <v>181</v>
      </c>
      <c r="R14" s="78">
        <v>43525</v>
      </c>
      <c r="S14" s="78">
        <v>43799</v>
      </c>
      <c r="T14" s="126" t="s">
        <v>331</v>
      </c>
      <c r="U14" s="79" t="s">
        <v>332</v>
      </c>
      <c r="V14" s="80"/>
      <c r="W14" s="164"/>
      <c r="X14" s="41"/>
      <c r="Z14" s="11"/>
    </row>
    <row r="15" spans="1:26" s="12" customFormat="1" ht="132" x14ac:dyDescent="0.2">
      <c r="A15" s="260"/>
      <c r="B15" s="263"/>
      <c r="C15" s="278"/>
      <c r="D15" s="251"/>
      <c r="E15" s="104" t="s">
        <v>317</v>
      </c>
      <c r="F15" s="102" t="s">
        <v>318</v>
      </c>
      <c r="G15" s="102" t="s">
        <v>319</v>
      </c>
      <c r="H15" s="100">
        <v>2</v>
      </c>
      <c r="I15" s="100">
        <v>4</v>
      </c>
      <c r="J15" s="129" t="str">
        <f>IF(H15+I15=0," ",IF(OR(AND(H15=1,I15=3),AND(H15=1,I15=4),AND(H15=2,I15=3)),"Baja",IF(OR(AND(H15=1,I15=5),AND(H15=2,I15=4),AND(H15=3,I15=3),AND(H15=4,I15=3),AND(H15=5,I15=3)),"Moderada",IF(OR(AND(H15=2,I15=5),AND(H15=3,I15=4),AND(H15=4,I15=4),AND(H15=5,I15=4)),"Alta",IF(OR(AND(H15=3,I15=5),AND(H15=4,I15=5),AND(H15=5,I15=5)),"Extrema","")))))</f>
        <v>Moderada</v>
      </c>
      <c r="K15" s="30" t="str">
        <f>IF(J15="Extrema",[1]INTERPRETACION!$F$5,IF(AND(J15="Alta"),[1]INTERPRETACION!$F$4,IF(AND(J15="Moderada"),[1]INTERPRETACION!$F$3,IF(AND(J15="Baja"),[1]INTERPRETACION!$F$2))))</f>
        <v>DEBEN TOMARSE LAS MEDIDAS NECESARIAS  PARA  LLEVAR LOS RIESGOS A LA ZONA DE RIESGO BAJA O ELIMINARLO. NOTA  EN TODO CASO  SE REQUIERE QUE LAS ENTIDADES  PROPENDAN  POR ELIMINAR EL RIESGO DE CORRUPCIÓN O POR LO MENOS LLEVARLO A LA ZONA DE RIESGO BAJA.</v>
      </c>
      <c r="L15" s="100" t="s">
        <v>325</v>
      </c>
      <c r="M15" s="100">
        <v>2</v>
      </c>
      <c r="N15" s="100">
        <v>4</v>
      </c>
      <c r="O15" s="31" t="str">
        <f t="shared" si="1"/>
        <v>Moderada</v>
      </c>
      <c r="P15" s="100" t="s">
        <v>333</v>
      </c>
      <c r="Q15" s="29" t="s">
        <v>181</v>
      </c>
      <c r="R15" s="64">
        <v>43511</v>
      </c>
      <c r="S15" s="64">
        <v>43799</v>
      </c>
      <c r="T15" s="100" t="s">
        <v>334</v>
      </c>
      <c r="U15" s="40" t="s">
        <v>335</v>
      </c>
      <c r="V15" s="76"/>
      <c r="W15" s="107"/>
      <c r="X15" s="41"/>
      <c r="Z15" s="11"/>
    </row>
    <row r="16" spans="1:26" s="12" customFormat="1" ht="108" x14ac:dyDescent="0.2">
      <c r="A16" s="260"/>
      <c r="B16" s="263"/>
      <c r="C16" s="278"/>
      <c r="D16" s="251"/>
      <c r="E16" s="104" t="s">
        <v>320</v>
      </c>
      <c r="F16" s="102" t="s">
        <v>321</v>
      </c>
      <c r="G16" s="102" t="s">
        <v>322</v>
      </c>
      <c r="H16" s="100">
        <v>1</v>
      </c>
      <c r="I16" s="100">
        <v>4</v>
      </c>
      <c r="J16" s="129" t="str">
        <f>IF(H16+I16=0," ",IF(OR(AND(H16=1,I16=3),AND(H16=1,I16=4),AND(H16=2,I16=3)),"Baja",IF(OR(AND(H16=1,I16=5),AND(H16=2,I16=4),AND(H16=3,I16=3),AND(H16=4,I16=3),AND(H16=5,I16=3)),"Moderada",IF(OR(AND(H16=2,I16=5),AND(H16=3,I16=4),AND(H16=4,I16=4),AND(H16=5,I16=4)),"Alta",IF(OR(AND(H16=3,I16=5),AND(H16=4,I16=5),AND(H16=5,I16=5)),"Extrema","")))))</f>
        <v>Baja</v>
      </c>
      <c r="K16" s="30" t="str">
        <f>IF(J16="Extrema",[1]INTERPRETACION!$F$5,IF(AND(J16="Alta"),[1]INTERPRETACION!$F$4,IF(AND(J16="Moderada"),[1]INTERPRETACION!$F$3,IF(AND(J16="Baja"),[1]INTERPRETACION!$F$2))))</f>
        <v>LOS RIESGOS DE CORRUPCION DE LAS ZONAS BAJA SE ENCUENTRAN EN UN NIVEL QUE PUEDE ELIMINARSE O REDUCIRSE FACILMENTE CON LOS CONTROLES ESTABLECIDOS EN LA ENTIDAD</v>
      </c>
      <c r="L16" s="100" t="s">
        <v>326</v>
      </c>
      <c r="M16" s="100">
        <v>1</v>
      </c>
      <c r="N16" s="100">
        <v>4</v>
      </c>
      <c r="O16" s="31" t="str">
        <f t="shared" si="1"/>
        <v>Baja</v>
      </c>
      <c r="P16" s="100" t="s">
        <v>336</v>
      </c>
      <c r="Q16" s="29" t="s">
        <v>181</v>
      </c>
      <c r="R16" s="64">
        <v>43511</v>
      </c>
      <c r="S16" s="64">
        <v>43449</v>
      </c>
      <c r="T16" s="100" t="s">
        <v>337</v>
      </c>
      <c r="U16" s="40" t="s">
        <v>338</v>
      </c>
      <c r="V16" s="76"/>
      <c r="W16" s="164"/>
      <c r="X16" s="41"/>
      <c r="Z16" s="11"/>
    </row>
    <row r="17" spans="1:26" s="12" customFormat="1" ht="134.25" customHeight="1" x14ac:dyDescent="0.2">
      <c r="A17" s="260"/>
      <c r="B17" s="263"/>
      <c r="C17" s="278"/>
      <c r="D17" s="62" t="s">
        <v>230</v>
      </c>
      <c r="E17" s="81" t="s">
        <v>339</v>
      </c>
      <c r="F17" s="14" t="s">
        <v>226</v>
      </c>
      <c r="G17" s="81" t="s">
        <v>227</v>
      </c>
      <c r="H17" s="118">
        <v>1</v>
      </c>
      <c r="I17" s="118">
        <v>5</v>
      </c>
      <c r="J17" s="129" t="str">
        <f t="shared" si="0"/>
        <v>Moderada</v>
      </c>
      <c r="K17" s="30" t="str">
        <f>IF(J17="Extrema",[1]INTERPRETACION!$F$5,IF(AND(J17="Alta"),[1]INTERPRETACION!$F$4,IF(AND(J17="Moderada"),[1]INTERPRETACION!$F$3,IF(AND(J17="Baja"),[1]INTERPRETACION!$F$2))))</f>
        <v>DEBEN TOMARSE LAS MEDIDAS NECESARIAS  PARA  LLEVAR LOS RIESGOS A LA ZONA DE RIESGO BAJA O ELIMINARLO. NOTA  EN TODO CASO  SE REQUIERE QUE LAS ENTIDADES  PROPENDAN  POR ELIMINAR EL RIESGO DE CORRUPCIÓN O POR LO MENOS LLEVARLO A LA ZONA DE RIESGO BAJA.</v>
      </c>
      <c r="L17" s="14" t="s">
        <v>343</v>
      </c>
      <c r="M17" s="82">
        <v>1</v>
      </c>
      <c r="N17" s="82">
        <v>5</v>
      </c>
      <c r="O17" s="31" t="str">
        <f t="shared" si="1"/>
        <v>Moderada</v>
      </c>
      <c r="P17" s="14" t="s">
        <v>344</v>
      </c>
      <c r="Q17" s="85" t="s">
        <v>345</v>
      </c>
      <c r="R17" s="86">
        <v>43484</v>
      </c>
      <c r="S17" s="86">
        <v>43819</v>
      </c>
      <c r="T17" s="14" t="s">
        <v>234</v>
      </c>
      <c r="U17" s="43" t="s">
        <v>237</v>
      </c>
      <c r="V17" s="33"/>
      <c r="W17" s="107"/>
      <c r="X17" s="41"/>
      <c r="Z17" s="11"/>
    </row>
    <row r="18" spans="1:26" s="12" customFormat="1" ht="76.5" customHeight="1" x14ac:dyDescent="0.2">
      <c r="A18" s="260"/>
      <c r="B18" s="263"/>
      <c r="C18" s="278"/>
      <c r="D18" s="62" t="s">
        <v>231</v>
      </c>
      <c r="E18" s="81" t="s">
        <v>228</v>
      </c>
      <c r="F18" s="14" t="s">
        <v>229</v>
      </c>
      <c r="G18" s="81" t="s">
        <v>340</v>
      </c>
      <c r="H18" s="118">
        <v>1</v>
      </c>
      <c r="I18" s="118">
        <v>3</v>
      </c>
      <c r="J18" s="129" t="str">
        <f t="shared" si="0"/>
        <v>Baja</v>
      </c>
      <c r="K18" s="30" t="str">
        <f>IF(J18="Extrema",[1]INTERPRETACION!$F$5,IF(AND(J18="Alta"),[1]INTERPRETACION!$F$4,IF(AND(J18="Moderada"),[1]INTERPRETACION!$F$3,IF(AND(J18="Baja"),[1]INTERPRETACION!$F$2))))</f>
        <v>LOS RIESGOS DE CORRUPCION DE LAS ZONAS BAJA SE ENCUENTRAN EN UN NIVEL QUE PUEDE ELIMINARSE O REDUCIRSE FACILMENTE CON LOS CONTROLES ESTABLECIDOS EN LA ENTIDAD</v>
      </c>
      <c r="L18" s="14" t="s">
        <v>233</v>
      </c>
      <c r="M18" s="82">
        <v>1</v>
      </c>
      <c r="N18" s="82">
        <v>3</v>
      </c>
      <c r="O18" s="31" t="str">
        <f t="shared" si="1"/>
        <v>Baja</v>
      </c>
      <c r="P18" s="14" t="s">
        <v>346</v>
      </c>
      <c r="Q18" s="85" t="s">
        <v>347</v>
      </c>
      <c r="R18" s="86">
        <v>43485</v>
      </c>
      <c r="S18" s="86">
        <v>43799</v>
      </c>
      <c r="T18" s="14" t="s">
        <v>348</v>
      </c>
      <c r="U18" s="43" t="s">
        <v>238</v>
      </c>
      <c r="V18" s="33"/>
      <c r="W18" s="163"/>
      <c r="X18" s="41"/>
      <c r="Z18" s="11"/>
    </row>
    <row r="19" spans="1:26" s="12" customFormat="1" ht="153" x14ac:dyDescent="0.2">
      <c r="A19" s="260"/>
      <c r="B19" s="263"/>
      <c r="C19" s="278"/>
      <c r="D19" s="63" t="s">
        <v>232</v>
      </c>
      <c r="E19" s="165" t="s">
        <v>341</v>
      </c>
      <c r="F19" s="14" t="s">
        <v>342</v>
      </c>
      <c r="G19" s="14" t="s">
        <v>340</v>
      </c>
      <c r="H19" s="118">
        <v>1</v>
      </c>
      <c r="I19" s="118">
        <v>3</v>
      </c>
      <c r="J19" s="129" t="str">
        <f t="shared" si="0"/>
        <v>Baja</v>
      </c>
      <c r="K19" s="30" t="str">
        <f>IF(J19="Extrema",[1]INTERPRETACION!$F$5,IF(AND(J19="Alta"),[1]INTERPRETACION!$F$4,IF(AND(J19="Moderada"),[1]INTERPRETACION!$F$3,IF(AND(J19="Baja"),[1]INTERPRETACION!$F$2))))</f>
        <v>LOS RIESGOS DE CORRUPCION DE LAS ZONAS BAJA SE ENCUENTRAN EN UN NIVEL QUE PUEDE ELIMINARSE O REDUCIRSE FACILMENTE CON LOS CONTROLES ESTABLECIDOS EN LA ENTIDAD</v>
      </c>
      <c r="L19" s="14" t="s">
        <v>350</v>
      </c>
      <c r="M19" s="166">
        <v>1</v>
      </c>
      <c r="N19" s="82">
        <v>3</v>
      </c>
      <c r="O19" s="31" t="str">
        <f t="shared" si="1"/>
        <v>Baja</v>
      </c>
      <c r="P19" s="14" t="s">
        <v>349</v>
      </c>
      <c r="Q19" s="85" t="s">
        <v>347</v>
      </c>
      <c r="R19" s="86">
        <v>43487</v>
      </c>
      <c r="S19" s="86">
        <v>43799</v>
      </c>
      <c r="T19" s="14" t="s">
        <v>235</v>
      </c>
      <c r="U19" s="43" t="s">
        <v>239</v>
      </c>
      <c r="V19" s="33"/>
      <c r="W19" s="107"/>
      <c r="X19" s="41"/>
      <c r="Z19" s="11"/>
    </row>
    <row r="20" spans="1:26" s="12" customFormat="1" ht="94.5" customHeight="1" x14ac:dyDescent="0.2">
      <c r="A20" s="260"/>
      <c r="B20" s="263"/>
      <c r="C20" s="278"/>
      <c r="D20" s="251" t="s">
        <v>118</v>
      </c>
      <c r="E20" s="66" t="s">
        <v>351</v>
      </c>
      <c r="F20" s="66" t="s">
        <v>352</v>
      </c>
      <c r="G20" s="66" t="s">
        <v>353</v>
      </c>
      <c r="H20" s="131">
        <v>3</v>
      </c>
      <c r="I20" s="131">
        <v>3</v>
      </c>
      <c r="J20" s="129" t="str">
        <f t="shared" ref="J20:J25" si="2">IF(H20+I20=0," ",IF(OR(AND(H20=1,I20=3),AND(H20=1,I20=4),AND(H20=2,I20=3)),"Baja",IF(OR(AND(H20=1,I20=5),AND(H20=2,I20=4),AND(H20=3,I20=3),AND(H20=4,I20=3),AND(H20=5,I20=3)),"Moderada",IF(OR(AND(H20=2,I20=5),AND(H20=3,I20=4),AND(H20=4,I20=4),AND(H20=5,I20=4)),"Alta",IF(OR(AND(H20=3,I20=5),AND(H20=4,I20=5),AND(H20=5,I20=5)),"Extrema","")))))</f>
        <v>Moderada</v>
      </c>
      <c r="K20" s="70" t="str">
        <f>IF(J20="Extrema",[1]INTERPRETACION!$F$5,IF(AND(J20="Alta"),[1]INTERPRETACION!$F$4,IF(AND(J20="Moderada"),[1]INTERPRETACION!$F$3,IF(AND(J20="Baja"),[1]INTERPRETACION!$F$2))))</f>
        <v>DEBEN TOMARSE LAS MEDIDAS NECESARIAS  PARA  LLEVAR LOS RIESGOS A LA ZONA DE RIESGO BAJA O ELIMINARLO. NOTA  EN TODO CASO  SE REQUIERE QUE LAS ENTIDADES  PROPENDAN  POR ELIMINAR EL RIESGO DE CORRUPCIÓN O POR LO MENOS LLEVARLO A LA ZONA DE RIESGO BAJA.</v>
      </c>
      <c r="L20" s="71" t="s">
        <v>370</v>
      </c>
      <c r="M20" s="68">
        <v>2</v>
      </c>
      <c r="N20" s="68">
        <v>3</v>
      </c>
      <c r="O20" s="31" t="str">
        <f t="shared" ref="O20:O34" si="3">IF(M20+N20=0," ",IF(OR(AND(M20=1,N20=3),AND(M20=1,N20=4),AND(M20=2,N20=3)),"Baja",IF(OR(AND(M20=1,N20=5),AND(M20=2,N20=4),AND(M20=3,N20=3),AND(M20=4,N20=3),AND(M20=5,N20=3)),"Moderada",IF(OR(AND(M20=2,N20=5),AND(M20=3,N20=4),AND(M20=4,N20=4),AND(M20=5,N20=4)),"Alta",IF(OR(AND(M20=3,N20=5),AND(M20=4,N20=5),AND(M20=5,N20=5)),"Extrema","")))))</f>
        <v>Baja</v>
      </c>
      <c r="P20" s="53" t="s">
        <v>371</v>
      </c>
      <c r="Q20" s="69" t="s">
        <v>363</v>
      </c>
      <c r="R20" s="67">
        <v>43525</v>
      </c>
      <c r="S20" s="67">
        <v>43814</v>
      </c>
      <c r="T20" s="71" t="s">
        <v>372</v>
      </c>
      <c r="U20" s="35"/>
      <c r="V20" s="37"/>
      <c r="W20" s="65"/>
      <c r="X20" s="61"/>
      <c r="Z20" s="11"/>
    </row>
    <row r="21" spans="1:26" s="12" customFormat="1" ht="77.25" customHeight="1" x14ac:dyDescent="0.2">
      <c r="A21" s="260"/>
      <c r="B21" s="263"/>
      <c r="C21" s="278"/>
      <c r="D21" s="251"/>
      <c r="E21" s="276" t="s">
        <v>354</v>
      </c>
      <c r="F21" s="66" t="s">
        <v>355</v>
      </c>
      <c r="G21" s="66" t="s">
        <v>356</v>
      </c>
      <c r="H21" s="131">
        <v>2</v>
      </c>
      <c r="I21" s="131">
        <v>3</v>
      </c>
      <c r="J21" s="129" t="str">
        <f t="shared" si="2"/>
        <v>Baja</v>
      </c>
      <c r="K21" s="70" t="str">
        <f>IF(J21="Extrema",[1]INTERPRETACION!$F$5,IF(AND(J21="Alta"),[1]INTERPRETACION!$F$4,IF(AND(J21="Moderada"),[1]INTERPRETACION!$F$3,IF(AND(J21="Baja"),[1]INTERPRETACION!$F$2))))</f>
        <v>LOS RIESGOS DE CORRUPCION DE LAS ZONAS BAJA SE ENCUENTRAN EN UN NIVEL QUE PUEDE ELIMINARSE O REDUCIRSE FACILMENTE CON LOS CONTROLES ESTABLECIDOS EN LA ENTIDAD</v>
      </c>
      <c r="L21" s="71" t="s">
        <v>360</v>
      </c>
      <c r="M21" s="68">
        <v>2</v>
      </c>
      <c r="N21" s="68">
        <v>3</v>
      </c>
      <c r="O21" s="31" t="str">
        <f t="shared" si="3"/>
        <v>Baja</v>
      </c>
      <c r="P21" s="53" t="s">
        <v>362</v>
      </c>
      <c r="Q21" s="69" t="s">
        <v>363</v>
      </c>
      <c r="R21" s="67">
        <v>43497</v>
      </c>
      <c r="S21" s="67">
        <v>43814</v>
      </c>
      <c r="T21" s="71" t="s">
        <v>364</v>
      </c>
      <c r="U21" s="35"/>
      <c r="V21" s="37"/>
      <c r="W21" s="65"/>
      <c r="X21" s="61"/>
      <c r="Z21" s="11"/>
    </row>
    <row r="22" spans="1:26" s="12" customFormat="1" ht="94.5" customHeight="1" x14ac:dyDescent="0.2">
      <c r="A22" s="260"/>
      <c r="B22" s="263"/>
      <c r="C22" s="278"/>
      <c r="D22" s="251"/>
      <c r="E22" s="276"/>
      <c r="F22" s="66" t="s">
        <v>357</v>
      </c>
      <c r="G22" s="66" t="s">
        <v>353</v>
      </c>
      <c r="H22" s="131">
        <v>3</v>
      </c>
      <c r="I22" s="131">
        <v>3</v>
      </c>
      <c r="J22" s="129" t="str">
        <f t="shared" si="2"/>
        <v>Moderada</v>
      </c>
      <c r="K22" s="70"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71" t="s">
        <v>361</v>
      </c>
      <c r="M22" s="68">
        <v>1</v>
      </c>
      <c r="N22" s="68">
        <v>3</v>
      </c>
      <c r="O22" s="31" t="str">
        <f t="shared" si="3"/>
        <v>Baja</v>
      </c>
      <c r="P22" s="53" t="s">
        <v>365</v>
      </c>
      <c r="Q22" s="69" t="s">
        <v>363</v>
      </c>
      <c r="R22" s="67">
        <v>43497</v>
      </c>
      <c r="S22" s="67">
        <v>43814</v>
      </c>
      <c r="T22" s="71" t="s">
        <v>366</v>
      </c>
      <c r="U22" s="35"/>
      <c r="V22" s="37"/>
      <c r="W22" s="65"/>
      <c r="X22" s="61"/>
      <c r="Z22" s="11"/>
    </row>
    <row r="23" spans="1:26" s="12" customFormat="1" ht="94.5" customHeight="1" x14ac:dyDescent="0.2">
      <c r="A23" s="260"/>
      <c r="B23" s="263"/>
      <c r="C23" s="278"/>
      <c r="D23" s="251"/>
      <c r="E23" s="276"/>
      <c r="F23" s="66" t="s">
        <v>358</v>
      </c>
      <c r="G23" s="66" t="s">
        <v>359</v>
      </c>
      <c r="H23" s="131">
        <v>2</v>
      </c>
      <c r="I23" s="131">
        <v>3</v>
      </c>
      <c r="J23" s="129" t="str">
        <f t="shared" si="2"/>
        <v>Baja</v>
      </c>
      <c r="K23" s="70" t="str">
        <f>IF(J23="Extrema",[1]INTERPRETACION!$F$5,IF(AND(J23="Alta"),[1]INTERPRETACION!$F$4,IF(AND(J23="Moderada"),[1]INTERPRETACION!$F$3,IF(AND(J23="Baja"),[1]INTERPRETACION!$F$2))))</f>
        <v>LOS RIESGOS DE CORRUPCION DE LAS ZONAS BAJA SE ENCUENTRAN EN UN NIVEL QUE PUEDE ELIMINARSE O REDUCIRSE FACILMENTE CON LOS CONTROLES ESTABLECIDOS EN LA ENTIDAD</v>
      </c>
      <c r="L23" s="71" t="s">
        <v>360</v>
      </c>
      <c r="M23" s="68">
        <v>2</v>
      </c>
      <c r="N23" s="68">
        <v>3</v>
      </c>
      <c r="O23" s="31" t="str">
        <f t="shared" si="3"/>
        <v>Baja</v>
      </c>
      <c r="P23" s="53" t="s">
        <v>367</v>
      </c>
      <c r="Q23" s="69" t="s">
        <v>363</v>
      </c>
      <c r="R23" s="67">
        <v>43497</v>
      </c>
      <c r="S23" s="67">
        <v>43814</v>
      </c>
      <c r="T23" s="71" t="s">
        <v>368</v>
      </c>
      <c r="U23" s="35" t="s">
        <v>369</v>
      </c>
      <c r="V23" s="37"/>
      <c r="W23" s="65"/>
      <c r="X23" s="61"/>
      <c r="Z23" s="11"/>
    </row>
    <row r="24" spans="1:26" s="12" customFormat="1" ht="95.25" customHeight="1" x14ac:dyDescent="0.2">
      <c r="A24" s="260"/>
      <c r="B24" s="263"/>
      <c r="C24" s="278"/>
      <c r="D24" s="251"/>
      <c r="E24" s="71" t="s">
        <v>373</v>
      </c>
      <c r="F24" s="71" t="s">
        <v>374</v>
      </c>
      <c r="G24" s="71" t="s">
        <v>375</v>
      </c>
      <c r="H24" s="87">
        <v>3</v>
      </c>
      <c r="I24" s="87">
        <v>3</v>
      </c>
      <c r="J24" s="129" t="str">
        <f t="shared" si="2"/>
        <v>Moderada</v>
      </c>
      <c r="K24" s="70" t="str">
        <f>IF(J24="Extrema",[1]INTERPRETACION!$F$5,IF(AND(J24="Alta"),[1]INTERPRETACION!$F$4,IF(AND(J24="Moderada"),[1]INTERPRETACION!$F$3,IF(AND(J24="Baja"),[1]INTERPRETACION!$F$2))))</f>
        <v>DEBEN TOMARSE LAS MEDIDAS NECESARIAS  PARA  LLEVAR LOS RIESGOS A LA ZONA DE RIESGO BAJA O ELIMINARLO. NOTA  EN TODO CASO  SE REQUIERE QUE LAS ENTIDADES  PROPENDAN  POR ELIMINAR EL RIESGO DE CORRUPCIÓN O POR LO MENOS LLEVARLO A LA ZONA DE RIESGO BAJA.</v>
      </c>
      <c r="L24" s="71" t="s">
        <v>378</v>
      </c>
      <c r="M24" s="87">
        <v>2</v>
      </c>
      <c r="N24" s="87">
        <v>3</v>
      </c>
      <c r="O24" s="31" t="str">
        <f t="shared" si="3"/>
        <v>Baja</v>
      </c>
      <c r="P24" s="53" t="s">
        <v>380</v>
      </c>
      <c r="Q24" s="69" t="s">
        <v>363</v>
      </c>
      <c r="R24" s="67">
        <v>43497</v>
      </c>
      <c r="S24" s="67">
        <v>43814</v>
      </c>
      <c r="T24" s="71" t="s">
        <v>381</v>
      </c>
      <c r="U24" s="75"/>
      <c r="V24" s="37"/>
      <c r="W24" s="65"/>
      <c r="X24" s="61"/>
      <c r="Z24" s="11"/>
    </row>
    <row r="25" spans="1:26" s="12" customFormat="1" ht="96" x14ac:dyDescent="0.2">
      <c r="A25" s="260"/>
      <c r="B25" s="263"/>
      <c r="C25" s="278"/>
      <c r="D25" s="251"/>
      <c r="E25" s="71" t="s">
        <v>376</v>
      </c>
      <c r="F25" s="71" t="s">
        <v>377</v>
      </c>
      <c r="G25" s="71" t="s">
        <v>375</v>
      </c>
      <c r="H25" s="87">
        <v>3</v>
      </c>
      <c r="I25" s="87">
        <v>4</v>
      </c>
      <c r="J25" s="129" t="str">
        <f t="shared" si="2"/>
        <v>Alta</v>
      </c>
      <c r="K25" s="30" t="str">
        <f>IF(J25="Extrema",[1]INTERPRETACION!$F$5,IF(AND(J25="Alta"),[1]INTERPRETACION!$F$4,IF(AND(J25="Moderada"),[1]INTERPRETACION!$F$3,IF(AND(J25="Baja"),[1]INTERPRETACION!$F$2))))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5" s="71" t="s">
        <v>379</v>
      </c>
      <c r="M25" s="87">
        <v>2</v>
      </c>
      <c r="N25" s="87">
        <v>3</v>
      </c>
      <c r="O25" s="31" t="str">
        <f t="shared" si="3"/>
        <v>Baja</v>
      </c>
      <c r="P25" s="75" t="s">
        <v>382</v>
      </c>
      <c r="Q25" s="69" t="s">
        <v>363</v>
      </c>
      <c r="R25" s="67">
        <v>43497</v>
      </c>
      <c r="S25" s="67">
        <v>43814</v>
      </c>
      <c r="T25" s="71" t="s">
        <v>383</v>
      </c>
      <c r="U25" s="75"/>
      <c r="V25" s="38"/>
      <c r="W25" s="65"/>
      <c r="X25" s="32"/>
      <c r="Z25" s="11"/>
    </row>
    <row r="26" spans="1:26" s="12" customFormat="1" ht="147.75" customHeight="1" x14ac:dyDescent="0.2">
      <c r="A26" s="260"/>
      <c r="B26" s="263"/>
      <c r="C26" s="278"/>
      <c r="D26" s="275" t="s">
        <v>610</v>
      </c>
      <c r="E26" s="20" t="s">
        <v>384</v>
      </c>
      <c r="F26" s="14" t="s">
        <v>385</v>
      </c>
      <c r="G26" s="14" t="s">
        <v>386</v>
      </c>
      <c r="H26" s="29">
        <v>1</v>
      </c>
      <c r="I26" s="29">
        <v>3</v>
      </c>
      <c r="J26" s="129" t="str">
        <f t="shared" si="0"/>
        <v>Baja</v>
      </c>
      <c r="K26" s="30" t="str">
        <f>IF(J26="Extrema",[1]INTERPRETACION!$F$5,IF(AND(J26="Alta"),[1]INTERPRETACION!$F$4,IF(AND(J26="Moderada"),[1]INTERPRETACION!$F$3,IF(AND(J26="Baja"),[1]INTERPRETACION!$F$2))))</f>
        <v>LOS RIESGOS DE CORRUPCION DE LAS ZONAS BAJA SE ENCUENTRAN EN UN NIVEL QUE PUEDE ELIMINARSE O REDUCIRSE FACILMENTE CON LOS CONTROLES ESTABLECIDOS EN LA ENTIDAD</v>
      </c>
      <c r="L26" s="14" t="s">
        <v>592</v>
      </c>
      <c r="M26" s="127">
        <v>1</v>
      </c>
      <c r="N26" s="127">
        <v>3</v>
      </c>
      <c r="O26" s="31" t="str">
        <f t="shared" si="3"/>
        <v>Baja</v>
      </c>
      <c r="P26" s="14" t="s">
        <v>597</v>
      </c>
      <c r="Q26" s="85" t="s">
        <v>225</v>
      </c>
      <c r="R26" s="72">
        <v>43500</v>
      </c>
      <c r="S26" s="72">
        <v>43830</v>
      </c>
      <c r="T26" s="14" t="s">
        <v>598</v>
      </c>
      <c r="U26" s="73" t="s">
        <v>599</v>
      </c>
      <c r="V26" s="33"/>
      <c r="W26" s="107"/>
      <c r="X26" s="41"/>
      <c r="Z26" s="11"/>
    </row>
    <row r="27" spans="1:26" s="12" customFormat="1" ht="80.25" customHeight="1" x14ac:dyDescent="0.2">
      <c r="A27" s="260"/>
      <c r="B27" s="263"/>
      <c r="C27" s="278"/>
      <c r="D27" s="275"/>
      <c r="E27" s="14" t="s">
        <v>221</v>
      </c>
      <c r="F27" s="14" t="s">
        <v>387</v>
      </c>
      <c r="G27" s="14" t="s">
        <v>223</v>
      </c>
      <c r="H27" s="29">
        <v>1</v>
      </c>
      <c r="I27" s="29">
        <v>3</v>
      </c>
      <c r="J27" s="129" t="str">
        <f t="shared" si="0"/>
        <v>Baja</v>
      </c>
      <c r="K27" s="30" t="str">
        <f>IF(J27="Extrema",[1]INTERPRETACION!$F$5,IF(AND(J27="Alta"),[1]INTERPRETACION!$F$4,IF(AND(J27="Moderada"),[1]INTERPRETACION!$F$3,IF(AND(J27="Baja"),[1]INTERPRETACION!$F$2))))</f>
        <v>LOS RIESGOS DE CORRUPCION DE LAS ZONAS BAJA SE ENCUENTRAN EN UN NIVEL QUE PUEDE ELIMINARSE O REDUCIRSE FACILMENTE CON LOS CONTROLES ESTABLECIDOS EN LA ENTIDAD</v>
      </c>
      <c r="L27" s="14" t="s">
        <v>593</v>
      </c>
      <c r="M27" s="127">
        <v>1</v>
      </c>
      <c r="N27" s="127">
        <v>3</v>
      </c>
      <c r="O27" s="31" t="str">
        <f t="shared" si="3"/>
        <v>Baja</v>
      </c>
      <c r="P27" s="14" t="s">
        <v>600</v>
      </c>
      <c r="Q27" s="85" t="s">
        <v>225</v>
      </c>
      <c r="R27" s="72">
        <v>43500</v>
      </c>
      <c r="S27" s="72">
        <v>43830</v>
      </c>
      <c r="T27" s="14" t="s">
        <v>601</v>
      </c>
      <c r="U27" s="73" t="s">
        <v>602</v>
      </c>
      <c r="V27" s="33"/>
      <c r="W27" s="107"/>
      <c r="X27" s="41"/>
      <c r="Z27" s="11"/>
    </row>
    <row r="28" spans="1:26" s="12" customFormat="1" ht="119.25" customHeight="1" x14ac:dyDescent="0.2">
      <c r="A28" s="260"/>
      <c r="B28" s="263"/>
      <c r="C28" s="278"/>
      <c r="D28" s="275"/>
      <c r="E28" s="14" t="s">
        <v>388</v>
      </c>
      <c r="F28" s="14" t="s">
        <v>389</v>
      </c>
      <c r="G28" s="14" t="s">
        <v>224</v>
      </c>
      <c r="H28" s="29">
        <v>1</v>
      </c>
      <c r="I28" s="29">
        <v>3</v>
      </c>
      <c r="J28" s="129" t="str">
        <f t="shared" si="0"/>
        <v>Baja</v>
      </c>
      <c r="K28" s="30" t="str">
        <f>IF(J28="Extrema",[1]INTERPRETACION!$F$5,IF(AND(J28="Alta"),[1]INTERPRETACION!$F$4,IF(AND(J28="Moderada"),[1]INTERPRETACION!$F$3,IF(AND(J28="Baja"),[1]INTERPRETACION!$F$2))))</f>
        <v>LOS RIESGOS DE CORRUPCION DE LAS ZONAS BAJA SE ENCUENTRAN EN UN NIVEL QUE PUEDE ELIMINARSE O REDUCIRSE FACILMENTE CON LOS CONTROLES ESTABLECIDOS EN LA ENTIDAD</v>
      </c>
      <c r="L28" s="14" t="s">
        <v>594</v>
      </c>
      <c r="M28" s="127">
        <v>1</v>
      </c>
      <c r="N28" s="127">
        <v>3</v>
      </c>
      <c r="O28" s="31" t="str">
        <f t="shared" si="3"/>
        <v>Baja</v>
      </c>
      <c r="P28" s="14" t="s">
        <v>603</v>
      </c>
      <c r="Q28" s="85" t="s">
        <v>225</v>
      </c>
      <c r="R28" s="72" t="s">
        <v>604</v>
      </c>
      <c r="S28" s="72" t="s">
        <v>604</v>
      </c>
      <c r="T28" s="14" t="s">
        <v>605</v>
      </c>
      <c r="U28" s="73" t="s">
        <v>606</v>
      </c>
      <c r="V28" s="33"/>
      <c r="W28" s="107"/>
      <c r="X28" s="41"/>
      <c r="Z28" s="11"/>
    </row>
    <row r="29" spans="1:26" s="12" customFormat="1" ht="102.75" customHeight="1" x14ac:dyDescent="0.2">
      <c r="A29" s="260"/>
      <c r="B29" s="263"/>
      <c r="C29" s="278"/>
      <c r="D29" s="275"/>
      <c r="E29" s="14" t="s">
        <v>591</v>
      </c>
      <c r="F29" s="14" t="s">
        <v>390</v>
      </c>
      <c r="G29" s="14" t="s">
        <v>391</v>
      </c>
      <c r="H29" s="87">
        <v>1</v>
      </c>
      <c r="I29" s="87">
        <v>3</v>
      </c>
      <c r="J29" s="129" t="str">
        <f t="shared" si="0"/>
        <v>Baja</v>
      </c>
      <c r="K29" s="30"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14" t="s">
        <v>595</v>
      </c>
      <c r="M29" s="127">
        <v>1</v>
      </c>
      <c r="N29" s="127">
        <v>3</v>
      </c>
      <c r="O29" s="31" t="str">
        <f t="shared" si="3"/>
        <v>Baja</v>
      </c>
      <c r="P29" s="14" t="s">
        <v>607</v>
      </c>
      <c r="Q29" s="85" t="s">
        <v>225</v>
      </c>
      <c r="R29" s="72" t="s">
        <v>604</v>
      </c>
      <c r="S29" s="72" t="s">
        <v>604</v>
      </c>
      <c r="T29" s="14" t="s">
        <v>601</v>
      </c>
      <c r="U29" s="73" t="s">
        <v>608</v>
      </c>
      <c r="V29" s="33"/>
      <c r="W29" s="107"/>
      <c r="X29" s="41"/>
      <c r="Z29" s="11"/>
    </row>
    <row r="30" spans="1:26" s="12" customFormat="1" ht="101.25" customHeight="1" x14ac:dyDescent="0.2">
      <c r="A30" s="260"/>
      <c r="B30" s="263"/>
      <c r="C30" s="278"/>
      <c r="D30" s="275"/>
      <c r="E30" s="20" t="s">
        <v>392</v>
      </c>
      <c r="F30" s="14" t="s">
        <v>393</v>
      </c>
      <c r="G30" s="14" t="s">
        <v>394</v>
      </c>
      <c r="H30" s="29">
        <v>1</v>
      </c>
      <c r="I30" s="29">
        <v>3</v>
      </c>
      <c r="J30" s="129" t="str">
        <f t="shared" si="0"/>
        <v>Baja</v>
      </c>
      <c r="K30" s="30"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14" t="s">
        <v>596</v>
      </c>
      <c r="M30" s="127">
        <v>1</v>
      </c>
      <c r="N30" s="127">
        <v>3</v>
      </c>
      <c r="O30" s="31" t="str">
        <f t="shared" si="3"/>
        <v>Baja</v>
      </c>
      <c r="P30" s="14" t="s">
        <v>609</v>
      </c>
      <c r="Q30" s="85" t="s">
        <v>225</v>
      </c>
      <c r="R30" s="72" t="s">
        <v>604</v>
      </c>
      <c r="S30" s="72" t="s">
        <v>604</v>
      </c>
      <c r="T30" s="14" t="s">
        <v>601</v>
      </c>
      <c r="U30" s="73" t="s">
        <v>606</v>
      </c>
      <c r="V30" s="33"/>
      <c r="W30" s="107"/>
      <c r="X30" s="41"/>
      <c r="Z30" s="11"/>
    </row>
    <row r="31" spans="1:26" s="12" customFormat="1" ht="227.25" customHeight="1" x14ac:dyDescent="0.2">
      <c r="A31" s="260"/>
      <c r="B31" s="263"/>
      <c r="C31" s="278"/>
      <c r="D31" s="251" t="s">
        <v>83</v>
      </c>
      <c r="E31" s="43" t="s">
        <v>567</v>
      </c>
      <c r="F31" s="35" t="s">
        <v>568</v>
      </c>
      <c r="G31" s="167" t="s">
        <v>569</v>
      </c>
      <c r="H31" s="29">
        <v>5</v>
      </c>
      <c r="I31" s="29">
        <v>4</v>
      </c>
      <c r="J31" s="129" t="str">
        <f t="shared" si="0"/>
        <v>Alta</v>
      </c>
      <c r="K31" s="70" t="str">
        <f>IF(J31="Extrema",[1]INTERPRETACION!$F$5,IF(AND(J31="Alta"),[1]INTERPRETACION!$F$4,IF(AND(J31="Moderada"),[1]INTERPRETACION!$F$3,IF(AND(J31="Baja"),[1]INTERPRETACION!$F$2))))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31" s="168" t="s">
        <v>265</v>
      </c>
      <c r="M31" s="127">
        <v>5</v>
      </c>
      <c r="N31" s="127">
        <v>3</v>
      </c>
      <c r="O31" s="169" t="str">
        <f t="shared" si="3"/>
        <v>Moderada</v>
      </c>
      <c r="P31" s="43" t="s">
        <v>590</v>
      </c>
      <c r="Q31" s="71" t="s">
        <v>581</v>
      </c>
      <c r="R31" s="133">
        <v>43467</v>
      </c>
      <c r="S31" s="133">
        <v>43829</v>
      </c>
      <c r="T31" s="35" t="s">
        <v>582</v>
      </c>
      <c r="U31" s="170" t="s">
        <v>583</v>
      </c>
      <c r="V31" s="33"/>
      <c r="W31" s="163"/>
      <c r="X31" s="41"/>
      <c r="Z31" s="11"/>
    </row>
    <row r="32" spans="1:26" s="12" customFormat="1" ht="106.5" customHeight="1" x14ac:dyDescent="0.2">
      <c r="A32" s="260"/>
      <c r="B32" s="263"/>
      <c r="C32" s="278"/>
      <c r="D32" s="251"/>
      <c r="E32" s="43" t="s">
        <v>570</v>
      </c>
      <c r="F32" s="43" t="s">
        <v>571</v>
      </c>
      <c r="G32" s="43" t="s">
        <v>572</v>
      </c>
      <c r="H32" s="131">
        <v>3</v>
      </c>
      <c r="I32" s="131">
        <v>3</v>
      </c>
      <c r="J32" s="129" t="str">
        <f t="shared" si="0"/>
        <v>Moderada</v>
      </c>
      <c r="K32" s="70" t="str">
        <f>IF(J32="Extrema",[1]INTERPRETACION!$F$5,IF(AND(J32="Alta"),[1]INTERPRETACION!$F$4,IF(AND(J32="Moderada"),[1]INTERPRETACION!$F$3,IF(AND(J32="Baja"),[1]INTERPRETACION!$F$2))))</f>
        <v>DEBEN TOMARSE LAS MEDIDAS NECESARIAS  PARA  LLEVAR LOS RIESGOS A LA ZONA DE RIESGO BAJA O ELIMINARLO. NOTA  EN TODO CASO  SE REQUIERE QUE LAS ENTIDADES  PROPENDAN  POR ELIMINAR EL RIESGO DE CORRUPCIÓN O POR LO MENOS LLEVARLO A LA ZONA DE RIESGO BAJA.</v>
      </c>
      <c r="L32" s="168" t="s">
        <v>578</v>
      </c>
      <c r="M32" s="127">
        <v>2</v>
      </c>
      <c r="N32" s="127">
        <v>3</v>
      </c>
      <c r="O32" s="31" t="str">
        <f t="shared" si="3"/>
        <v>Baja</v>
      </c>
      <c r="P32" s="71" t="s">
        <v>584</v>
      </c>
      <c r="Q32" s="71" t="s">
        <v>581</v>
      </c>
      <c r="R32" s="133">
        <v>43467</v>
      </c>
      <c r="S32" s="133">
        <v>43829</v>
      </c>
      <c r="T32" s="71" t="s">
        <v>266</v>
      </c>
      <c r="U32" s="170"/>
      <c r="V32" s="33"/>
      <c r="W32" s="163"/>
      <c r="X32" s="41"/>
      <c r="Z32" s="11"/>
    </row>
    <row r="33" spans="1:26" s="12" customFormat="1" ht="118.5" customHeight="1" x14ac:dyDescent="0.2">
      <c r="A33" s="260"/>
      <c r="B33" s="263"/>
      <c r="C33" s="278"/>
      <c r="D33" s="251"/>
      <c r="E33" s="71" t="s">
        <v>573</v>
      </c>
      <c r="F33" s="71" t="s">
        <v>267</v>
      </c>
      <c r="G33" s="71" t="s">
        <v>574</v>
      </c>
      <c r="H33" s="131">
        <v>3</v>
      </c>
      <c r="I33" s="131">
        <v>3</v>
      </c>
      <c r="J33" s="129" t="str">
        <f t="shared" si="0"/>
        <v>Moderada</v>
      </c>
      <c r="K33" s="70" t="str">
        <f>IF(J33="Extrema",[2]INTERPRETACION!$F$5,IF(AND(J33="Alta"),[2]INTERPRETACION!$F$4,IF(AND(J33="Moderada"),[2]INTERPRETACION!$F$3,IF(AND(J33="Baja"),[2]INTERPRETACION!$F$2))))</f>
        <v>DEBEN TOMARSE LAS MEDIDAS NECESARIAS  PARA  LLEVAR LOS RIESGOS A LA ZONA DE RIESGO BAJA O ELIMINARLO. NOTA  EN TODO CASO  SE REQUIERE QUE LAS ENTIDADES  PROPENDAN  POR ELIMINAR EL RIESGO DE CORRUPCIÓN O POR LO MENOS LLEVARLO A LA ZONA DE RIESGO BAJA.</v>
      </c>
      <c r="L33" s="171" t="s">
        <v>579</v>
      </c>
      <c r="M33" s="131">
        <v>2</v>
      </c>
      <c r="N33" s="131">
        <v>3</v>
      </c>
      <c r="O33" s="31" t="str">
        <f t="shared" si="3"/>
        <v>Baja</v>
      </c>
      <c r="P33" s="71" t="s">
        <v>585</v>
      </c>
      <c r="Q33" s="71" t="s">
        <v>581</v>
      </c>
      <c r="R33" s="133">
        <v>43123</v>
      </c>
      <c r="S33" s="133">
        <v>43829</v>
      </c>
      <c r="T33" s="71" t="s">
        <v>268</v>
      </c>
      <c r="U33" s="167" t="s">
        <v>586</v>
      </c>
      <c r="V33" s="253"/>
      <c r="W33" s="163"/>
      <c r="X33" s="256"/>
      <c r="Z33" s="11"/>
    </row>
    <row r="34" spans="1:26" s="12" customFormat="1" ht="105.75" customHeight="1" x14ac:dyDescent="0.2">
      <c r="A34" s="260"/>
      <c r="B34" s="263"/>
      <c r="C34" s="278"/>
      <c r="D34" s="251"/>
      <c r="E34" s="130" t="s">
        <v>575</v>
      </c>
      <c r="F34" s="130" t="s">
        <v>576</v>
      </c>
      <c r="G34" s="130" t="s">
        <v>577</v>
      </c>
      <c r="H34" s="131">
        <v>5</v>
      </c>
      <c r="I34" s="131">
        <v>4</v>
      </c>
      <c r="J34" s="129" t="str">
        <f t="shared" si="0"/>
        <v>Alta</v>
      </c>
      <c r="K34" s="70" t="str">
        <f>IF(J34="Extrema",[2]INTERPRETACION!$F$5,IF(AND(J34="Alta"),[2]INTERPRETACION!$F$4,IF(AND(J34="Moderada"),[2]INTERPRETACION!$F$3,IF(AND(J34="Baja"),[2]INTERPRETACION!$F$2))))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4" s="130" t="s">
        <v>580</v>
      </c>
      <c r="M34" s="68">
        <v>5</v>
      </c>
      <c r="N34" s="68">
        <v>3</v>
      </c>
      <c r="O34" s="129" t="str">
        <f t="shared" si="3"/>
        <v>Moderada</v>
      </c>
      <c r="P34" s="130" t="s">
        <v>587</v>
      </c>
      <c r="Q34" s="71" t="s">
        <v>581</v>
      </c>
      <c r="R34" s="133">
        <v>43467</v>
      </c>
      <c r="S34" s="133">
        <v>43829</v>
      </c>
      <c r="T34" s="71" t="s">
        <v>588</v>
      </c>
      <c r="U34" s="134" t="s">
        <v>589</v>
      </c>
      <c r="V34" s="253"/>
      <c r="W34" s="163"/>
      <c r="X34" s="256"/>
      <c r="Z34" s="11"/>
    </row>
    <row r="35" spans="1:26" s="12" customFormat="1" ht="60.75" customHeight="1" x14ac:dyDescent="0.2">
      <c r="A35" s="260"/>
      <c r="B35" s="263"/>
      <c r="C35" s="278"/>
      <c r="D35" s="275" t="s">
        <v>486</v>
      </c>
      <c r="E35" s="270" t="s">
        <v>487</v>
      </c>
      <c r="F35" s="106" t="s">
        <v>488</v>
      </c>
      <c r="G35" s="106" t="s">
        <v>489</v>
      </c>
      <c r="H35" s="283">
        <v>1</v>
      </c>
      <c r="I35" s="283">
        <v>4</v>
      </c>
      <c r="J35" s="282" t="str">
        <f t="shared" si="0"/>
        <v>Baja</v>
      </c>
      <c r="K35" s="290" t="str">
        <f>IF(J35="Extrema",[2]INTERPRETACION!$F$5,IF(AND(J35="Alta"),[2]INTERPRETACION!$F$4,IF(AND(J35="Moderada"),[2]INTERPRETACION!$F$3,IF(AND(J35="Baja"),[2]INTERPRETACION!$F$2))))</f>
        <v>LOS RIESGOS DE CORRUPCION DE LAS ZONAS BAJA SE ENCUENTRAN EN UN NIVEL QUE PUEDE ELIMINARSE O REDUCIRSE FACILMENTE CON LOS CONTROLES ESTABLECIDOS EN LA ENTIDAD</v>
      </c>
      <c r="L35" s="270" t="s">
        <v>526</v>
      </c>
      <c r="M35" s="283">
        <v>1</v>
      </c>
      <c r="N35" s="283">
        <v>4</v>
      </c>
      <c r="O35" s="295" t="str">
        <f t="shared" ref="O35:O51" si="4">IF(M35+N35=0," ",IF(OR(AND(M35=1,N35=3),AND(M35=1,N35=4),AND(M35=2,N35=3)),"Baja",IF(OR(AND(M35=1,N35=5),AND(M35=2,N35=4),AND(M35=3,N35=3),AND(M35=4,N35=3),AND(M35=5,N35=3)),"Moderada",IF(OR(AND(M35=2,N35=5),AND(M35=3,N35=4),AND(M35=4,N35=4),AND(M35=5,N35=4)),"Alta",IF(OR(AND(M35=3,N35=5),AND(M35=4,N35=5),AND(M35=5,N35=5)),"Extrema","")))))</f>
        <v>Baja</v>
      </c>
      <c r="P35" s="294" t="s">
        <v>538</v>
      </c>
      <c r="Q35" s="294" t="s">
        <v>539</v>
      </c>
      <c r="R35" s="293" t="s">
        <v>540</v>
      </c>
      <c r="S35" s="293" t="s">
        <v>540</v>
      </c>
      <c r="T35" s="296" t="s">
        <v>541</v>
      </c>
      <c r="U35" s="297" t="s">
        <v>542</v>
      </c>
      <c r="V35" s="33"/>
      <c r="W35" s="163"/>
      <c r="X35" s="41"/>
      <c r="Z35" s="11"/>
    </row>
    <row r="36" spans="1:26" s="12" customFormat="1" ht="85.5" customHeight="1" x14ac:dyDescent="0.2">
      <c r="A36" s="260"/>
      <c r="B36" s="263"/>
      <c r="C36" s="278"/>
      <c r="D36" s="275"/>
      <c r="E36" s="270"/>
      <c r="F36" s="106" t="s">
        <v>490</v>
      </c>
      <c r="G36" s="106" t="s">
        <v>491</v>
      </c>
      <c r="H36" s="283"/>
      <c r="I36" s="283"/>
      <c r="J36" s="282"/>
      <c r="K36" s="290"/>
      <c r="L36" s="270"/>
      <c r="M36" s="283"/>
      <c r="N36" s="283"/>
      <c r="O36" s="295"/>
      <c r="P36" s="294"/>
      <c r="Q36" s="294"/>
      <c r="R36" s="293"/>
      <c r="S36" s="293"/>
      <c r="T36" s="296"/>
      <c r="U36" s="297"/>
      <c r="V36" s="33"/>
      <c r="W36" s="163"/>
      <c r="X36" s="41"/>
      <c r="Z36" s="11"/>
    </row>
    <row r="37" spans="1:26" s="12" customFormat="1" ht="61.5" customHeight="1" x14ac:dyDescent="0.2">
      <c r="A37" s="260"/>
      <c r="B37" s="263"/>
      <c r="C37" s="278"/>
      <c r="D37" s="275"/>
      <c r="E37" s="270"/>
      <c r="F37" s="106" t="s">
        <v>492</v>
      </c>
      <c r="G37" s="106" t="s">
        <v>493</v>
      </c>
      <c r="H37" s="283"/>
      <c r="I37" s="283"/>
      <c r="J37" s="282"/>
      <c r="K37" s="290"/>
      <c r="L37" s="270"/>
      <c r="M37" s="283"/>
      <c r="N37" s="283"/>
      <c r="O37" s="295"/>
      <c r="P37" s="294"/>
      <c r="Q37" s="294"/>
      <c r="R37" s="293"/>
      <c r="S37" s="293"/>
      <c r="T37" s="296"/>
      <c r="U37" s="297"/>
      <c r="V37" s="33"/>
      <c r="W37" s="163"/>
      <c r="X37" s="41"/>
      <c r="Z37" s="11"/>
    </row>
    <row r="38" spans="1:26" s="12" customFormat="1" ht="99" customHeight="1" x14ac:dyDescent="0.2">
      <c r="A38" s="260"/>
      <c r="B38" s="263"/>
      <c r="C38" s="278"/>
      <c r="D38" s="275"/>
      <c r="E38" s="107" t="s">
        <v>494</v>
      </c>
      <c r="F38" s="106" t="s">
        <v>495</v>
      </c>
      <c r="G38" s="106" t="s">
        <v>489</v>
      </c>
      <c r="H38" s="131">
        <v>1</v>
      </c>
      <c r="I38" s="131">
        <v>4</v>
      </c>
      <c r="J38" s="129" t="str">
        <f t="shared" si="0"/>
        <v>Baja</v>
      </c>
      <c r="K38" s="98" t="str">
        <f>IF(J38="Extrema",[2]INTERPRETACION!$F$5,IF(AND(J38="Alta"),[2]INTERPRETACION!$F$4,IF(AND(J38="Moderada"),[2]INTERPRETACION!$F$3,IF(AND(J38="Baja"),[2]INTERPRETACION!$F$2))))</f>
        <v>LOS RIESGOS DE CORRUPCION DE LAS ZONAS BAJA SE ENCUENTRAN EN UN NIVEL QUE PUEDE ELIMINARSE O REDUCIRSE FACILMENTE CON LOS CONTROLES ESTABLECIDOS EN LA ENTIDAD</v>
      </c>
      <c r="L38" s="107" t="s">
        <v>526</v>
      </c>
      <c r="M38" s="131">
        <v>1</v>
      </c>
      <c r="N38" s="131">
        <v>4</v>
      </c>
      <c r="O38" s="129" t="str">
        <f t="shared" si="4"/>
        <v>Baja</v>
      </c>
      <c r="P38" s="25" t="s">
        <v>543</v>
      </c>
      <c r="Q38" s="23" t="s">
        <v>539</v>
      </c>
      <c r="R38" s="117" t="s">
        <v>540</v>
      </c>
      <c r="S38" s="117" t="s">
        <v>540</v>
      </c>
      <c r="T38" s="116" t="s">
        <v>541</v>
      </c>
      <c r="U38" s="58" t="s">
        <v>544</v>
      </c>
      <c r="V38" s="33"/>
      <c r="W38" s="163"/>
      <c r="X38" s="41"/>
      <c r="Z38" s="11"/>
    </row>
    <row r="39" spans="1:26" s="12" customFormat="1" ht="99" customHeight="1" x14ac:dyDescent="0.2">
      <c r="A39" s="260"/>
      <c r="B39" s="263"/>
      <c r="C39" s="278"/>
      <c r="D39" s="120" t="s">
        <v>496</v>
      </c>
      <c r="E39" s="107" t="s">
        <v>497</v>
      </c>
      <c r="F39" s="107" t="s">
        <v>498</v>
      </c>
      <c r="G39" s="107" t="s">
        <v>499</v>
      </c>
      <c r="H39" s="108">
        <v>1</v>
      </c>
      <c r="I39" s="108">
        <v>4</v>
      </c>
      <c r="J39" s="129" t="str">
        <f t="shared" si="0"/>
        <v>Baja</v>
      </c>
      <c r="K39" s="98" t="str">
        <f>IF(J39="Extrema",[2]INTERPRETACION!$F$5,IF(AND(J39="Alta"),[2]INTERPRETACION!$F$4,IF(AND(J39="Moderada"),[2]INTERPRETACION!$F$3,IF(AND(J39="Baja"),[2]INTERPRETACION!$F$2))))</f>
        <v>LOS RIESGOS DE CORRUPCION DE LAS ZONAS BAJA SE ENCUENTRAN EN UN NIVEL QUE PUEDE ELIMINARSE O REDUCIRSE FACILMENTE CON LOS CONTROLES ESTABLECIDOS EN LA ENTIDAD</v>
      </c>
      <c r="L39" s="113" t="s">
        <v>527</v>
      </c>
      <c r="M39" s="131">
        <v>1</v>
      </c>
      <c r="N39" s="131">
        <v>3</v>
      </c>
      <c r="O39" s="31" t="str">
        <f t="shared" si="4"/>
        <v>Baja</v>
      </c>
      <c r="P39" s="25" t="s">
        <v>545</v>
      </c>
      <c r="Q39" s="23" t="s">
        <v>546</v>
      </c>
      <c r="R39" s="117" t="s">
        <v>540</v>
      </c>
      <c r="S39" s="117" t="s">
        <v>540</v>
      </c>
      <c r="T39" s="114" t="s">
        <v>547</v>
      </c>
      <c r="U39" s="58" t="s">
        <v>544</v>
      </c>
      <c r="V39" s="33"/>
      <c r="W39" s="163"/>
      <c r="X39" s="41"/>
      <c r="Z39" s="11"/>
    </row>
    <row r="40" spans="1:26" s="12" customFormat="1" ht="99" customHeight="1" x14ac:dyDescent="0.2">
      <c r="A40" s="260"/>
      <c r="B40" s="263"/>
      <c r="C40" s="278"/>
      <c r="D40" s="284" t="s">
        <v>500</v>
      </c>
      <c r="E40" s="271" t="s">
        <v>501</v>
      </c>
      <c r="F40" s="107" t="s">
        <v>502</v>
      </c>
      <c r="G40" s="109" t="s">
        <v>499</v>
      </c>
      <c r="H40" s="272">
        <v>2</v>
      </c>
      <c r="I40" s="272">
        <v>3</v>
      </c>
      <c r="J40" s="282" t="str">
        <f t="shared" si="0"/>
        <v>Baja</v>
      </c>
      <c r="K40" s="283" t="str">
        <f>IF(J40="Extrema",[2]INTERPRETACION!$F$5,IF(AND(J40="Alta"),[2]INTERPRETACION!$F$4,IF(AND(J40="Moderada"),[2]INTERPRETACION!$F$3,IF(AND(J40="Baja"),[2]INTERPRETACION!$F$2))))</f>
        <v>LOS RIESGOS DE CORRUPCION DE LAS ZONAS BAJA SE ENCUENTRAN EN UN NIVEL QUE PUEDE ELIMINARSE O REDUCIRSE FACILMENTE CON LOS CONTROLES ESTABLECIDOS EN LA ENTIDAD</v>
      </c>
      <c r="L40" s="122" t="s">
        <v>528</v>
      </c>
      <c r="M40" s="283">
        <v>1</v>
      </c>
      <c r="N40" s="283">
        <v>3</v>
      </c>
      <c r="O40" s="282" t="str">
        <f t="shared" si="4"/>
        <v>Baja</v>
      </c>
      <c r="P40" s="25" t="s">
        <v>548</v>
      </c>
      <c r="Q40" s="23" t="s">
        <v>539</v>
      </c>
      <c r="R40" s="117" t="s">
        <v>540</v>
      </c>
      <c r="S40" s="117" t="s">
        <v>540</v>
      </c>
      <c r="T40" s="114" t="s">
        <v>547</v>
      </c>
      <c r="U40" s="58" t="s">
        <v>544</v>
      </c>
      <c r="V40" s="33"/>
      <c r="W40" s="163"/>
      <c r="X40" s="41"/>
      <c r="Z40" s="11"/>
    </row>
    <row r="41" spans="1:26" s="12" customFormat="1" ht="99" customHeight="1" x14ac:dyDescent="0.2">
      <c r="A41" s="260"/>
      <c r="B41" s="263"/>
      <c r="C41" s="278"/>
      <c r="D41" s="284"/>
      <c r="E41" s="271"/>
      <c r="F41" s="107" t="s">
        <v>503</v>
      </c>
      <c r="G41" s="109" t="s">
        <v>353</v>
      </c>
      <c r="H41" s="272"/>
      <c r="I41" s="272"/>
      <c r="J41" s="282"/>
      <c r="K41" s="283"/>
      <c r="L41" s="122" t="s">
        <v>529</v>
      </c>
      <c r="M41" s="283"/>
      <c r="N41" s="283"/>
      <c r="O41" s="282"/>
      <c r="P41" s="25" t="s">
        <v>549</v>
      </c>
      <c r="Q41" s="23" t="s">
        <v>539</v>
      </c>
      <c r="R41" s="117" t="s">
        <v>540</v>
      </c>
      <c r="S41" s="117" t="s">
        <v>540</v>
      </c>
      <c r="T41" s="114" t="s">
        <v>547</v>
      </c>
      <c r="U41" s="43" t="s">
        <v>550</v>
      </c>
      <c r="V41" s="33"/>
      <c r="W41" s="163"/>
      <c r="X41" s="41"/>
      <c r="Z41" s="11"/>
    </row>
    <row r="42" spans="1:26" s="12" customFormat="1" ht="99" customHeight="1" x14ac:dyDescent="0.2">
      <c r="A42" s="260"/>
      <c r="B42" s="263"/>
      <c r="C42" s="278"/>
      <c r="D42" s="284"/>
      <c r="E42" s="271"/>
      <c r="F42" s="107" t="s">
        <v>504</v>
      </c>
      <c r="G42" s="109" t="s">
        <v>505</v>
      </c>
      <c r="H42" s="272"/>
      <c r="I42" s="272"/>
      <c r="J42" s="282"/>
      <c r="K42" s="283"/>
      <c r="L42" s="122" t="s">
        <v>530</v>
      </c>
      <c r="M42" s="283"/>
      <c r="N42" s="283"/>
      <c r="O42" s="282"/>
      <c r="P42" s="25" t="s">
        <v>551</v>
      </c>
      <c r="Q42" s="23" t="s">
        <v>546</v>
      </c>
      <c r="R42" s="115">
        <v>76379</v>
      </c>
      <c r="S42" s="115">
        <v>76379</v>
      </c>
      <c r="T42" s="14" t="s">
        <v>552</v>
      </c>
      <c r="U42" s="23" t="s">
        <v>553</v>
      </c>
      <c r="V42" s="33"/>
      <c r="W42" s="163"/>
      <c r="X42" s="41"/>
      <c r="Z42" s="11"/>
    </row>
    <row r="43" spans="1:26" s="12" customFormat="1" ht="81" customHeight="1" x14ac:dyDescent="0.2">
      <c r="A43" s="260"/>
      <c r="B43" s="263"/>
      <c r="C43" s="278"/>
      <c r="D43" s="284" t="s">
        <v>506</v>
      </c>
      <c r="E43" s="286" t="s">
        <v>507</v>
      </c>
      <c r="F43" s="107" t="s">
        <v>508</v>
      </c>
      <c r="G43" s="286" t="s">
        <v>509</v>
      </c>
      <c r="H43" s="272">
        <v>1</v>
      </c>
      <c r="I43" s="272">
        <v>4</v>
      </c>
      <c r="J43" s="282" t="str">
        <f t="shared" si="0"/>
        <v>Baja</v>
      </c>
      <c r="K43" s="290" t="str">
        <f>IF(J43="Extrema",[2]INTERPRETACION!$F$5,IF(AND(J43="Alta"),[2]INTERPRETACION!$F$4,IF(AND(J43="Moderada"),[2]INTERPRETACION!$F$3,IF(AND(J43="Baja"),[2]INTERPRETACION!$F$2))))</f>
        <v>LOS RIESGOS DE CORRUPCION DE LAS ZONAS BAJA SE ENCUENTRAN EN UN NIVEL QUE PUEDE ELIMINARSE O REDUCIRSE FACILMENTE CON LOS CONTROLES ESTABLECIDOS EN LA ENTIDAD</v>
      </c>
      <c r="L43" s="286" t="s">
        <v>531</v>
      </c>
      <c r="M43" s="283">
        <v>1</v>
      </c>
      <c r="N43" s="283">
        <v>4</v>
      </c>
      <c r="O43" s="295" t="str">
        <f t="shared" si="4"/>
        <v>Baja</v>
      </c>
      <c r="P43" s="122" t="s">
        <v>554</v>
      </c>
      <c r="Q43" s="14" t="s">
        <v>555</v>
      </c>
      <c r="R43" s="117" t="s">
        <v>540</v>
      </c>
      <c r="S43" s="117" t="s">
        <v>540</v>
      </c>
      <c r="T43" s="14" t="s">
        <v>556</v>
      </c>
      <c r="U43" s="14" t="s">
        <v>557</v>
      </c>
      <c r="V43" s="33"/>
      <c r="W43" s="163"/>
      <c r="X43" s="41"/>
      <c r="Z43" s="11"/>
    </row>
    <row r="44" spans="1:26" s="12" customFormat="1" ht="82.5" customHeight="1" x14ac:dyDescent="0.2">
      <c r="A44" s="260"/>
      <c r="B44" s="263"/>
      <c r="C44" s="278"/>
      <c r="D44" s="284"/>
      <c r="E44" s="286"/>
      <c r="F44" s="107" t="s">
        <v>510</v>
      </c>
      <c r="G44" s="286"/>
      <c r="H44" s="272"/>
      <c r="I44" s="272"/>
      <c r="J44" s="282"/>
      <c r="K44" s="290"/>
      <c r="L44" s="286"/>
      <c r="M44" s="283"/>
      <c r="N44" s="283"/>
      <c r="O44" s="295" t="str">
        <f t="shared" si="4"/>
        <v xml:space="preserve"> </v>
      </c>
      <c r="P44" s="122" t="s">
        <v>558</v>
      </c>
      <c r="Q44" s="14" t="s">
        <v>546</v>
      </c>
      <c r="R44" s="115" t="s">
        <v>540</v>
      </c>
      <c r="S44" s="117" t="s">
        <v>540</v>
      </c>
      <c r="T44" s="24" t="s">
        <v>547</v>
      </c>
      <c r="U44" s="14" t="s">
        <v>542</v>
      </c>
      <c r="V44" s="33"/>
      <c r="W44" s="163"/>
      <c r="X44" s="41"/>
      <c r="Z44" s="11"/>
    </row>
    <row r="45" spans="1:26" s="12" customFormat="1" ht="99" customHeight="1" x14ac:dyDescent="0.2">
      <c r="A45" s="260"/>
      <c r="B45" s="263"/>
      <c r="C45" s="278"/>
      <c r="D45" s="284"/>
      <c r="E45" s="121" t="s">
        <v>511</v>
      </c>
      <c r="F45" s="107" t="s">
        <v>512</v>
      </c>
      <c r="G45" s="110" t="s">
        <v>513</v>
      </c>
      <c r="H45" s="108">
        <v>1</v>
      </c>
      <c r="I45" s="108">
        <v>4</v>
      </c>
      <c r="J45" s="129" t="str">
        <f t="shared" si="0"/>
        <v>Baja</v>
      </c>
      <c r="K45" s="98" t="str">
        <f>IF(J45="Extrema",[2]INTERPRETACION!$F$5,IF(AND(J45="Alta"),[2]INTERPRETACION!$F$4,IF(AND(J45="Moderada"),[2]INTERPRETACION!$F$3,IF(AND(J45="Baja"),[2]INTERPRETACION!$F$2))))</f>
        <v>LOS RIESGOS DE CORRUPCION DE LAS ZONAS BAJA SE ENCUENTRAN EN UN NIVEL QUE PUEDE ELIMINARSE O REDUCIRSE FACILMENTE CON LOS CONTROLES ESTABLECIDOS EN LA ENTIDAD</v>
      </c>
      <c r="L45" s="109" t="s">
        <v>532</v>
      </c>
      <c r="M45" s="131">
        <v>1</v>
      </c>
      <c r="N45" s="131">
        <v>4</v>
      </c>
      <c r="O45" s="31" t="str">
        <f t="shared" si="4"/>
        <v>Baja</v>
      </c>
      <c r="P45" s="122" t="s">
        <v>559</v>
      </c>
      <c r="Q45" s="14" t="s">
        <v>546</v>
      </c>
      <c r="R45" s="115">
        <v>43514</v>
      </c>
      <c r="S45" s="115">
        <v>43514</v>
      </c>
      <c r="T45" s="24" t="s">
        <v>547</v>
      </c>
      <c r="U45" s="14" t="s">
        <v>542</v>
      </c>
      <c r="V45" s="33"/>
      <c r="W45" s="163"/>
      <c r="X45" s="41"/>
      <c r="Z45" s="11"/>
    </row>
    <row r="46" spans="1:26" s="12" customFormat="1" ht="84.75" customHeight="1" x14ac:dyDescent="0.2">
      <c r="A46" s="260"/>
      <c r="B46" s="263"/>
      <c r="C46" s="278"/>
      <c r="D46" s="287" t="s">
        <v>514</v>
      </c>
      <c r="E46" s="288" t="s">
        <v>515</v>
      </c>
      <c r="F46" s="107" t="s">
        <v>516</v>
      </c>
      <c r="G46" s="111" t="s">
        <v>517</v>
      </c>
      <c r="H46" s="272">
        <v>2</v>
      </c>
      <c r="I46" s="272">
        <v>4</v>
      </c>
      <c r="J46" s="282" t="str">
        <f t="shared" si="0"/>
        <v>Moderada</v>
      </c>
      <c r="K46" s="291" t="str">
        <f>IF(J46="Extrema",[2]INTERPRETACION!$F$5,IF(AND(J46="Alta"),[2]INTERPRETACION!$F$4,IF(AND(J46="Moderada"),[2]INTERPRETACION!$F$3,IF(AND(J46="Baja"),[2]INTERPRETACION!$F$2))))</f>
        <v>DEBEN TOMARSE LAS MEDIDAS NECESARIAS  PARA  LLEVAR LOS RIESGOS A LA ZONA DE RIESGO BAJA O ELIMINARLO. NOTA  EN TODO CASO  SE REQUIERE QUE LAS ENTIDADES  PROPENDAN  POR ELIMINAR EL RIESGO DE CORRUPCIÓN O POR LO MENOS LLEVARLO A LA ZONA DE RIESGO BAJA.</v>
      </c>
      <c r="L46" s="292" t="s">
        <v>533</v>
      </c>
      <c r="M46" s="283">
        <v>1</v>
      </c>
      <c r="N46" s="283">
        <v>4</v>
      </c>
      <c r="O46" s="295" t="str">
        <f t="shared" si="4"/>
        <v>Baja</v>
      </c>
      <c r="P46" s="122" t="s">
        <v>560</v>
      </c>
      <c r="Q46" s="14" t="s">
        <v>546</v>
      </c>
      <c r="R46" s="117">
        <v>43508</v>
      </c>
      <c r="S46" s="117">
        <v>43508</v>
      </c>
      <c r="T46" s="24" t="s">
        <v>547</v>
      </c>
      <c r="U46" s="14" t="s">
        <v>542</v>
      </c>
      <c r="V46" s="33"/>
      <c r="W46" s="163"/>
      <c r="X46" s="41"/>
      <c r="Z46" s="11"/>
    </row>
    <row r="47" spans="1:26" s="12" customFormat="1" ht="84.75" customHeight="1" x14ac:dyDescent="0.2">
      <c r="A47" s="260"/>
      <c r="B47" s="263"/>
      <c r="C47" s="278"/>
      <c r="D47" s="287"/>
      <c r="E47" s="288"/>
      <c r="F47" s="107" t="s">
        <v>518</v>
      </c>
      <c r="G47" s="289" t="s">
        <v>499</v>
      </c>
      <c r="H47" s="272"/>
      <c r="I47" s="272"/>
      <c r="J47" s="282"/>
      <c r="K47" s="291"/>
      <c r="L47" s="292"/>
      <c r="M47" s="283"/>
      <c r="N47" s="283"/>
      <c r="O47" s="295"/>
      <c r="P47" s="25" t="s">
        <v>561</v>
      </c>
      <c r="Q47" s="14" t="s">
        <v>546</v>
      </c>
      <c r="R47" s="117">
        <v>43508</v>
      </c>
      <c r="S47" s="117">
        <v>43508</v>
      </c>
      <c r="T47" s="24" t="s">
        <v>547</v>
      </c>
      <c r="U47" s="14" t="s">
        <v>542</v>
      </c>
      <c r="V47" s="33"/>
      <c r="W47" s="163"/>
      <c r="X47" s="41"/>
      <c r="Z47" s="11"/>
    </row>
    <row r="48" spans="1:26" s="12" customFormat="1" ht="86.25" customHeight="1" x14ac:dyDescent="0.2">
      <c r="A48" s="260"/>
      <c r="B48" s="263"/>
      <c r="C48" s="278"/>
      <c r="D48" s="287"/>
      <c r="E48" s="288"/>
      <c r="F48" s="107" t="s">
        <v>519</v>
      </c>
      <c r="G48" s="289"/>
      <c r="H48" s="272"/>
      <c r="I48" s="272"/>
      <c r="J48" s="282"/>
      <c r="K48" s="291"/>
      <c r="L48" s="292"/>
      <c r="M48" s="283"/>
      <c r="N48" s="283"/>
      <c r="O48" s="295"/>
      <c r="P48" s="25" t="s">
        <v>562</v>
      </c>
      <c r="Q48" s="14" t="s">
        <v>546</v>
      </c>
      <c r="R48" s="117" t="s">
        <v>540</v>
      </c>
      <c r="S48" s="117" t="s">
        <v>540</v>
      </c>
      <c r="T48" s="24" t="s">
        <v>547</v>
      </c>
      <c r="U48" s="14" t="s">
        <v>542</v>
      </c>
      <c r="V48" s="33"/>
      <c r="W48" s="163"/>
      <c r="X48" s="41"/>
      <c r="Z48" s="11"/>
    </row>
    <row r="49" spans="1:26" s="12" customFormat="1" ht="106.5" customHeight="1" x14ac:dyDescent="0.2">
      <c r="A49" s="260"/>
      <c r="B49" s="263"/>
      <c r="C49" s="278"/>
      <c r="D49" s="285" t="s">
        <v>520</v>
      </c>
      <c r="E49" s="275" t="s">
        <v>521</v>
      </c>
      <c r="F49" s="107" t="s">
        <v>522</v>
      </c>
      <c r="G49" s="286" t="s">
        <v>509</v>
      </c>
      <c r="H49" s="272">
        <v>1</v>
      </c>
      <c r="I49" s="272">
        <v>3</v>
      </c>
      <c r="J49" s="282" t="str">
        <f t="shared" si="0"/>
        <v>Baja</v>
      </c>
      <c r="K49" s="290" t="str">
        <f>IF(J49="Extrema",[2]INTERPRETACION!$F$5,IF(AND(J49="Alta"),[2]INTERPRETACION!$F$4,IF(AND(J49="Moderada"),[2]INTERPRETACION!$F$3,IF(AND(J49="Baja"),[2]INTERPRETACION!$F$2))))</f>
        <v>LOS RIESGOS DE CORRUPCION DE LAS ZONAS BAJA SE ENCUENTRAN EN UN NIVEL QUE PUEDE ELIMINARSE O REDUCIRSE FACILMENTE CON LOS CONTROLES ESTABLECIDOS EN LA ENTIDAD</v>
      </c>
      <c r="L49" s="122" t="s">
        <v>534</v>
      </c>
      <c r="M49" s="283">
        <v>1</v>
      </c>
      <c r="N49" s="283">
        <v>3</v>
      </c>
      <c r="O49" s="295" t="str">
        <f t="shared" si="4"/>
        <v>Baja</v>
      </c>
      <c r="P49" s="25" t="s">
        <v>563</v>
      </c>
      <c r="Q49" s="14" t="s">
        <v>564</v>
      </c>
      <c r="R49" s="117" t="s">
        <v>540</v>
      </c>
      <c r="S49" s="117" t="s">
        <v>540</v>
      </c>
      <c r="T49" s="24" t="s">
        <v>547</v>
      </c>
      <c r="U49" s="14" t="s">
        <v>542</v>
      </c>
      <c r="V49" s="33"/>
      <c r="W49" s="163"/>
      <c r="X49" s="41"/>
      <c r="Z49" s="11"/>
    </row>
    <row r="50" spans="1:26" s="12" customFormat="1" ht="83.25" customHeight="1" x14ac:dyDescent="0.2">
      <c r="A50" s="260"/>
      <c r="B50" s="263"/>
      <c r="C50" s="278"/>
      <c r="D50" s="285"/>
      <c r="E50" s="275"/>
      <c r="F50" s="107" t="s">
        <v>510</v>
      </c>
      <c r="G50" s="286"/>
      <c r="H50" s="272"/>
      <c r="I50" s="272"/>
      <c r="J50" s="282"/>
      <c r="K50" s="290"/>
      <c r="L50" s="122" t="s">
        <v>535</v>
      </c>
      <c r="M50" s="283"/>
      <c r="N50" s="283"/>
      <c r="O50" s="295"/>
      <c r="P50" s="25" t="s">
        <v>565</v>
      </c>
      <c r="Q50" s="25" t="s">
        <v>546</v>
      </c>
      <c r="R50" s="117">
        <v>43509</v>
      </c>
      <c r="S50" s="117">
        <v>43509</v>
      </c>
      <c r="T50" s="114" t="s">
        <v>547</v>
      </c>
      <c r="U50" s="26" t="s">
        <v>542</v>
      </c>
      <c r="V50" s="33"/>
      <c r="W50" s="163"/>
      <c r="X50" s="41"/>
      <c r="Z50" s="11"/>
    </row>
    <row r="51" spans="1:26" s="12" customFormat="1" ht="54" customHeight="1" x14ac:dyDescent="0.2">
      <c r="A51" s="260"/>
      <c r="B51" s="263"/>
      <c r="C51" s="278"/>
      <c r="D51" s="287" t="s">
        <v>523</v>
      </c>
      <c r="E51" s="275" t="s">
        <v>524</v>
      </c>
      <c r="F51" s="107" t="s">
        <v>525</v>
      </c>
      <c r="G51" s="112" t="s">
        <v>509</v>
      </c>
      <c r="H51" s="272">
        <v>2</v>
      </c>
      <c r="I51" s="272">
        <v>4</v>
      </c>
      <c r="J51" s="282" t="str">
        <f t="shared" si="0"/>
        <v>Moderada</v>
      </c>
      <c r="K51" s="290" t="str">
        <f>IF(J51="Extrema",[2]INTERPRETACION!$F$5,IF(AND(J51="Alta"),[2]INTERPRETACION!$F$4,IF(AND(J51="Moderada"),[2]INTERPRETACION!$F$3,IF(AND(J51="Baja"),[2]INTERPRETACION!$F$2))))</f>
        <v>DEBEN TOMARSE LAS MEDIDAS NECESARIAS  PARA  LLEVAR LOS RIESGOS A LA ZONA DE RIESGO BAJA O ELIMINARLO. NOTA  EN TODO CASO  SE REQUIERE QUE LAS ENTIDADES  PROPENDAN  POR ELIMINAR EL RIESGO DE CORRUPCIÓN O POR LO MENOS LLEVARLO A LA ZONA DE RIESGO BAJA.</v>
      </c>
      <c r="L51" s="25" t="s">
        <v>536</v>
      </c>
      <c r="M51" s="283">
        <v>1</v>
      </c>
      <c r="N51" s="283">
        <v>3</v>
      </c>
      <c r="O51" s="295" t="str">
        <f t="shared" si="4"/>
        <v>Baja</v>
      </c>
      <c r="P51" s="294" t="s">
        <v>566</v>
      </c>
      <c r="Q51" s="294" t="s">
        <v>539</v>
      </c>
      <c r="R51" s="293" t="s">
        <v>540</v>
      </c>
      <c r="S51" s="293" t="s">
        <v>540</v>
      </c>
      <c r="T51" s="294" t="s">
        <v>547</v>
      </c>
      <c r="U51" s="299" t="s">
        <v>557</v>
      </c>
      <c r="V51" s="33"/>
      <c r="W51" s="163"/>
      <c r="X51" s="41"/>
      <c r="Z51" s="11"/>
    </row>
    <row r="52" spans="1:26" s="12" customFormat="1" ht="69" customHeight="1" x14ac:dyDescent="0.2">
      <c r="A52" s="261"/>
      <c r="B52" s="264"/>
      <c r="C52" s="279"/>
      <c r="D52" s="287"/>
      <c r="E52" s="275"/>
      <c r="F52" s="107" t="s">
        <v>519</v>
      </c>
      <c r="G52" s="112" t="s">
        <v>509</v>
      </c>
      <c r="H52" s="272"/>
      <c r="I52" s="272"/>
      <c r="J52" s="282"/>
      <c r="K52" s="290"/>
      <c r="L52" s="122" t="s">
        <v>537</v>
      </c>
      <c r="M52" s="283"/>
      <c r="N52" s="283"/>
      <c r="O52" s="295"/>
      <c r="P52" s="294"/>
      <c r="Q52" s="294"/>
      <c r="R52" s="293"/>
      <c r="S52" s="293"/>
      <c r="T52" s="294"/>
      <c r="U52" s="299"/>
      <c r="V52" s="33"/>
      <c r="W52" s="163"/>
      <c r="X52" s="41"/>
      <c r="Z52" s="11"/>
    </row>
    <row r="53" spans="1:26" s="12" customFormat="1" ht="114" customHeight="1" x14ac:dyDescent="0.2">
      <c r="A53" s="250">
        <v>3</v>
      </c>
      <c r="B53" s="248" t="s">
        <v>84</v>
      </c>
      <c r="C53" s="249" t="s">
        <v>85</v>
      </c>
      <c r="D53" s="88" t="s">
        <v>395</v>
      </c>
      <c r="E53" s="81" t="s">
        <v>396</v>
      </c>
      <c r="F53" s="81" t="s">
        <v>397</v>
      </c>
      <c r="G53" s="81" t="s">
        <v>398</v>
      </c>
      <c r="H53" s="118">
        <v>4</v>
      </c>
      <c r="I53" s="118">
        <v>5</v>
      </c>
      <c r="J53" s="129" t="str">
        <f t="shared" si="0"/>
        <v>Extrema</v>
      </c>
      <c r="K53" s="98" t="str">
        <f>IF(J53="Extrema",[1]INTERPRETACION!$F$5,IF(AND(J53="Alta"),[1]INTERPRETACION!$F$4,IF(AND(J53="Moderada"),[1]INTERPRETACION!$F$3,IF(AND(J53="Baja"),[1]INTERPRETACION!$F$2))))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3" s="81" t="s">
        <v>408</v>
      </c>
      <c r="M53" s="118">
        <v>4</v>
      </c>
      <c r="N53" s="118">
        <v>3</v>
      </c>
      <c r="O53" s="129" t="str">
        <f t="shared" ref="O53:O64" si="5">IF(M53+N53=0," ",IF(OR(AND(M53=1,N53=3),AND(M53=1,N53=4),AND(M53=2,N53=3)),"Baja",IF(OR(AND(M53=1,N53=5),AND(M53=2,N53=4),AND(M53=3,N53=3),AND(M53=4,N53=3),AND(M53=5,N53=3)),"Moderada",IF(OR(AND(M53=2,N53=5),AND(M53=3,N53=4),AND(M53=4,N53=4),AND(M53=5,N53=4)),"Alta",IF(OR(AND(M53=3,N53=5),AND(M53=4,N53=5),AND(M53=5,N53=5)),"Extrema","")))))</f>
        <v>Moderada</v>
      </c>
      <c r="P53" s="81" t="s">
        <v>411</v>
      </c>
      <c r="Q53" s="118" t="s">
        <v>412</v>
      </c>
      <c r="R53" s="84" t="s">
        <v>413</v>
      </c>
      <c r="S53" s="84" t="s">
        <v>414</v>
      </c>
      <c r="T53" s="81" t="s">
        <v>415</v>
      </c>
      <c r="U53" s="81" t="s">
        <v>416</v>
      </c>
      <c r="V53" s="33"/>
      <c r="W53" s="107"/>
      <c r="X53" s="41"/>
      <c r="Z53" s="11"/>
    </row>
    <row r="54" spans="1:26" s="12" customFormat="1" ht="106.5" customHeight="1" x14ac:dyDescent="0.2">
      <c r="A54" s="250"/>
      <c r="B54" s="248"/>
      <c r="C54" s="249"/>
      <c r="D54" s="89" t="s">
        <v>399</v>
      </c>
      <c r="E54" s="89" t="s">
        <v>400</v>
      </c>
      <c r="F54" s="89" t="s">
        <v>401</v>
      </c>
      <c r="G54" s="89" t="s">
        <v>402</v>
      </c>
      <c r="H54" s="90">
        <v>2</v>
      </c>
      <c r="I54" s="90">
        <v>3</v>
      </c>
      <c r="J54" s="129" t="str">
        <f t="shared" si="0"/>
        <v>Baja</v>
      </c>
      <c r="K54" s="30" t="str">
        <f>IF(J54="Extrema",[1]INTERPRETACION!$F$5,IF(AND(J54="Alta"),[1]INTERPRETACION!$F$4,IF(AND(J54="Moderada"),[1]INTERPRETACION!$F$3,IF(AND(J54="Baja"),[1]INTERPRETACION!$F$2))))</f>
        <v>LOS RIESGOS DE CORRUPCION DE LAS ZONAS BAJA SE ENCUENTRAN EN UN NIVEL QUE PUEDE ELIMINARSE O REDUCIRSE FACILMENTE CON LOS CONTROLES ESTABLECIDOS EN LA ENTIDAD</v>
      </c>
      <c r="L54" s="91" t="s">
        <v>409</v>
      </c>
      <c r="M54" s="90">
        <v>2</v>
      </c>
      <c r="N54" s="90">
        <v>3</v>
      </c>
      <c r="O54" s="129" t="str">
        <f t="shared" si="5"/>
        <v>Baja</v>
      </c>
      <c r="P54" s="93" t="s">
        <v>417</v>
      </c>
      <c r="Q54" s="118" t="s">
        <v>412</v>
      </c>
      <c r="R54" s="84" t="s">
        <v>413</v>
      </c>
      <c r="S54" s="84" t="s">
        <v>414</v>
      </c>
      <c r="T54" s="93" t="s">
        <v>418</v>
      </c>
      <c r="U54" s="93" t="s">
        <v>419</v>
      </c>
      <c r="V54" s="33"/>
      <c r="W54" s="107"/>
      <c r="X54" s="41"/>
      <c r="Z54" s="11"/>
    </row>
    <row r="55" spans="1:26" s="12" customFormat="1" ht="102" customHeight="1" x14ac:dyDescent="0.2">
      <c r="A55" s="250"/>
      <c r="B55" s="248"/>
      <c r="C55" s="249"/>
      <c r="D55" s="90" t="s">
        <v>403</v>
      </c>
      <c r="E55" s="91" t="s">
        <v>404</v>
      </c>
      <c r="F55" s="91" t="s">
        <v>405</v>
      </c>
      <c r="G55" s="91" t="s">
        <v>406</v>
      </c>
      <c r="H55" s="90">
        <v>3</v>
      </c>
      <c r="I55" s="90">
        <v>3</v>
      </c>
      <c r="J55" s="129" t="str">
        <f t="shared" si="0"/>
        <v>Moderada</v>
      </c>
      <c r="K55" s="30" t="str">
        <f>IF(J55="Extrema",[1]INTERPRETACION!$F$5,IF(AND(J55="Alta"),[1]INTERPRETACION!$F$4,IF(AND(J55="Moderada"),[1]INTERPRETACION!$F$3,IF(AND(J55="Baja"),[1]INTERPRETACION!$F$2))))</f>
        <v>DEBEN TOMARSE LAS MEDIDAS NECESARIAS  PARA  LLEVAR LOS RIESGOS A LA ZONA DE RIESGO BAJA O ELIMINARLO. NOTA  EN TODO CASO  SE REQUIERE QUE LAS ENTIDADES  PROPENDAN  POR ELIMINAR EL RIESGO DE CORRUPCIÓN O POR LO MENOS LLEVARLO A LA ZONA DE RIESGO BAJA.</v>
      </c>
      <c r="L55" s="91" t="s">
        <v>410</v>
      </c>
      <c r="M55" s="90">
        <v>3</v>
      </c>
      <c r="N55" s="90">
        <v>3</v>
      </c>
      <c r="O55" s="129" t="str">
        <f t="shared" si="5"/>
        <v>Moderada</v>
      </c>
      <c r="P55" s="81" t="s">
        <v>420</v>
      </c>
      <c r="Q55" s="118" t="s">
        <v>412</v>
      </c>
      <c r="R55" s="84" t="s">
        <v>413</v>
      </c>
      <c r="S55" s="84" t="s">
        <v>414</v>
      </c>
      <c r="T55" s="92" t="s">
        <v>421</v>
      </c>
      <c r="U55" s="92" t="s">
        <v>422</v>
      </c>
      <c r="V55" s="33"/>
      <c r="W55" s="107"/>
      <c r="X55" s="41"/>
      <c r="Z55" s="11"/>
    </row>
    <row r="56" spans="1:26" s="12" customFormat="1" ht="98.25" customHeight="1" x14ac:dyDescent="0.2">
      <c r="A56" s="250"/>
      <c r="B56" s="248"/>
      <c r="C56" s="249"/>
      <c r="D56" s="89" t="s">
        <v>407</v>
      </c>
      <c r="E56" s="119" t="s">
        <v>37</v>
      </c>
      <c r="F56" s="119" t="s">
        <v>38</v>
      </c>
      <c r="G56" s="91" t="s">
        <v>39</v>
      </c>
      <c r="H56" s="90">
        <v>5</v>
      </c>
      <c r="I56" s="90">
        <v>4</v>
      </c>
      <c r="J56" s="129" t="str">
        <f t="shared" si="0"/>
        <v>Alta</v>
      </c>
      <c r="K56" s="30" t="str">
        <f>IF(J56="Extrema",[1]INTERPRETACION!$F$5,IF(AND(J56="Alta"),[1]INTERPRETACION!$F$4,IF(AND(J56="Moderada"),[1]INTERPRETACION!$F$3,IF(AND(J56="Baja"),[1]INTERPRETACION!$F$2))))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6" s="91" t="s">
        <v>40</v>
      </c>
      <c r="M56" s="90">
        <v>5</v>
      </c>
      <c r="N56" s="90">
        <v>4</v>
      </c>
      <c r="O56" s="129" t="str">
        <f t="shared" si="5"/>
        <v>Alta</v>
      </c>
      <c r="P56" s="81" t="s">
        <v>423</v>
      </c>
      <c r="Q56" s="90" t="s">
        <v>412</v>
      </c>
      <c r="R56" s="84" t="s">
        <v>413</v>
      </c>
      <c r="S56" s="84" t="s">
        <v>414</v>
      </c>
      <c r="T56" s="92" t="s">
        <v>424</v>
      </c>
      <c r="U56" s="92" t="s">
        <v>425</v>
      </c>
      <c r="V56" s="33"/>
      <c r="W56" s="107"/>
      <c r="X56" s="41"/>
      <c r="Z56" s="11"/>
    </row>
    <row r="57" spans="1:26" s="12" customFormat="1" ht="99.75" customHeight="1" x14ac:dyDescent="0.2">
      <c r="A57" s="252">
        <v>4</v>
      </c>
      <c r="B57" s="269" t="s">
        <v>86</v>
      </c>
      <c r="C57" s="249" t="s">
        <v>74</v>
      </c>
      <c r="D57" s="81" t="s">
        <v>36</v>
      </c>
      <c r="E57" s="81" t="s">
        <v>37</v>
      </c>
      <c r="F57" s="81" t="s">
        <v>38</v>
      </c>
      <c r="G57" s="81" t="s">
        <v>39</v>
      </c>
      <c r="H57" s="118">
        <v>3</v>
      </c>
      <c r="I57" s="118">
        <v>3</v>
      </c>
      <c r="J57" s="129" t="str">
        <f t="shared" si="0"/>
        <v>Moderada</v>
      </c>
      <c r="K57" s="30" t="str">
        <f>IF(J57="Extrema",[1]INTERPRETACION!$F$5,IF(AND(J57="Alta"),[1]INTERPRETACION!$F$4,IF(AND(J57="Moderada"),[1]INTERPRETACION!$F$3,IF(AND(J57="Baja"),[1]INTERPRETACION!$F$2))))</f>
        <v>DEBEN TOMARSE LAS MEDIDAS NECESARIAS  PARA  LLEVAR LOS RIESGOS A LA ZONA DE RIESGO BAJA O ELIMINARLO. NOTA  EN TODO CASO  SE REQUIERE QUE LAS ENTIDADES  PROPENDAN  POR ELIMINAR EL RIESGO DE CORRUPCIÓN O POR LO MENOS LLEVARLO A LA ZONA DE RIESGO BAJA.</v>
      </c>
      <c r="L57" s="88" t="s">
        <v>446</v>
      </c>
      <c r="M57" s="118">
        <v>3</v>
      </c>
      <c r="N57" s="118">
        <v>3</v>
      </c>
      <c r="O57" s="129" t="str">
        <f t="shared" si="5"/>
        <v>Moderada</v>
      </c>
      <c r="P57" s="93" t="s">
        <v>447</v>
      </c>
      <c r="Q57" s="83" t="s">
        <v>448</v>
      </c>
      <c r="R57" s="84" t="s">
        <v>413</v>
      </c>
      <c r="S57" s="84" t="s">
        <v>414</v>
      </c>
      <c r="T57" s="93" t="s">
        <v>449</v>
      </c>
      <c r="U57" s="93" t="s">
        <v>450</v>
      </c>
      <c r="V57" s="33"/>
      <c r="W57" s="107"/>
      <c r="X57" s="41"/>
      <c r="Z57" s="11"/>
    </row>
    <row r="58" spans="1:26" s="12" customFormat="1" ht="103.5" customHeight="1" x14ac:dyDescent="0.2">
      <c r="A58" s="252"/>
      <c r="B58" s="269"/>
      <c r="C58" s="249"/>
      <c r="D58" s="94" t="s">
        <v>42</v>
      </c>
      <c r="E58" s="91" t="s">
        <v>43</v>
      </c>
      <c r="F58" s="105" t="s">
        <v>426</v>
      </c>
      <c r="G58" s="91" t="s">
        <v>427</v>
      </c>
      <c r="H58" s="118">
        <v>4</v>
      </c>
      <c r="I58" s="118">
        <v>4</v>
      </c>
      <c r="J58" s="129" t="str">
        <f t="shared" si="0"/>
        <v>Alta</v>
      </c>
      <c r="K58" s="30" t="str">
        <f>IF(J58="Extrema",[1]INTERPRETACION!$F$5,IF(AND(J58="Alta"),[1]INTERPRETACION!$F$4,IF(AND(J58="Moderada"),[1]INTERPRETACION!$F$3,IF(AND(J58="Baja"),[1]INTERPRETACION!$F$2))))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8" s="93" t="s">
        <v>441</v>
      </c>
      <c r="M58" s="82">
        <v>4</v>
      </c>
      <c r="N58" s="82">
        <v>3</v>
      </c>
      <c r="O58" s="129" t="str">
        <f t="shared" si="5"/>
        <v>Moderada</v>
      </c>
      <c r="P58" s="93" t="s">
        <v>451</v>
      </c>
      <c r="Q58" s="83" t="s">
        <v>448</v>
      </c>
      <c r="R58" s="84" t="s">
        <v>413</v>
      </c>
      <c r="S58" s="84" t="s">
        <v>414</v>
      </c>
      <c r="T58" s="93" t="s">
        <v>452</v>
      </c>
      <c r="U58" s="93" t="s">
        <v>450</v>
      </c>
      <c r="V58" s="33"/>
      <c r="W58" s="107"/>
      <c r="X58" s="41"/>
      <c r="Z58" s="11"/>
    </row>
    <row r="59" spans="1:26" s="12" customFormat="1" ht="103.5" customHeight="1" x14ac:dyDescent="0.2">
      <c r="A59" s="252"/>
      <c r="B59" s="269"/>
      <c r="C59" s="249"/>
      <c r="D59" s="95" t="s">
        <v>44</v>
      </c>
      <c r="E59" s="105" t="s">
        <v>428</v>
      </c>
      <c r="F59" s="105" t="s">
        <v>45</v>
      </c>
      <c r="G59" s="91" t="s">
        <v>46</v>
      </c>
      <c r="H59" s="118">
        <v>4</v>
      </c>
      <c r="I59" s="118">
        <v>4</v>
      </c>
      <c r="J59" s="129" t="str">
        <f t="shared" si="0"/>
        <v>Alta</v>
      </c>
      <c r="K59" s="30" t="str">
        <f>IF(J59="Extrema",[1]INTERPRETACION!$F$5,IF(AND(J59="Alta"),[1]INTERPRETACION!$F$4,IF(AND(J59="Moderada"),[1]INTERPRETACION!$F$3,IF(AND(J59="Baja"),[1]INTERPRETACION!$F$2))))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59" s="118" t="s">
        <v>442</v>
      </c>
      <c r="M59" s="82">
        <v>3</v>
      </c>
      <c r="N59" s="82">
        <v>3</v>
      </c>
      <c r="O59" s="129" t="str">
        <f t="shared" si="5"/>
        <v>Moderada</v>
      </c>
      <c r="P59" s="96" t="s">
        <v>47</v>
      </c>
      <c r="Q59" s="96" t="s">
        <v>453</v>
      </c>
      <c r="R59" s="84" t="s">
        <v>413</v>
      </c>
      <c r="S59" s="84" t="s">
        <v>414</v>
      </c>
      <c r="T59" s="81" t="s">
        <v>454</v>
      </c>
      <c r="U59" s="96" t="s">
        <v>240</v>
      </c>
      <c r="V59" s="33"/>
      <c r="W59" s="107"/>
      <c r="X59" s="41"/>
      <c r="Z59" s="11"/>
    </row>
    <row r="60" spans="1:26" s="12" customFormat="1" ht="103.5" customHeight="1" x14ac:dyDescent="0.2">
      <c r="A60" s="252"/>
      <c r="B60" s="269"/>
      <c r="C60" s="249"/>
      <c r="D60" s="94" t="s">
        <v>75</v>
      </c>
      <c r="E60" s="119" t="s">
        <v>76</v>
      </c>
      <c r="F60" s="119" t="s">
        <v>77</v>
      </c>
      <c r="G60" s="91" t="s">
        <v>78</v>
      </c>
      <c r="H60" s="100">
        <v>5</v>
      </c>
      <c r="I60" s="100">
        <v>4</v>
      </c>
      <c r="J60" s="129" t="str">
        <f t="shared" si="0"/>
        <v>Alta</v>
      </c>
      <c r="K60" s="30" t="str">
        <f>IF(J60="Extrema",[1]INTERPRETACION!$F$5,IF(AND(J60="Alta"),[1]INTERPRETACION!$F$4,IF(AND(J60="Moderada"),[1]INTERPRETACION!$F$3,IF(AND(J60="Baja"),[1]INTERPRETACION!$F$2))))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0" s="96" t="s">
        <v>79</v>
      </c>
      <c r="M60" s="40">
        <v>5</v>
      </c>
      <c r="N60" s="40">
        <v>4</v>
      </c>
      <c r="O60" s="129" t="str">
        <f t="shared" si="5"/>
        <v>Alta</v>
      </c>
      <c r="P60" s="81" t="s">
        <v>35</v>
      </c>
      <c r="Q60" s="97" t="s">
        <v>455</v>
      </c>
      <c r="R60" s="84" t="s">
        <v>456</v>
      </c>
      <c r="S60" s="84" t="s">
        <v>414</v>
      </c>
      <c r="T60" s="81" t="s">
        <v>176</v>
      </c>
      <c r="U60" s="96" t="s">
        <v>241</v>
      </c>
      <c r="V60" s="33"/>
      <c r="W60" s="107"/>
      <c r="X60" s="41"/>
      <c r="Z60" s="11"/>
    </row>
    <row r="61" spans="1:26" s="12" customFormat="1" ht="96" customHeight="1" x14ac:dyDescent="0.2">
      <c r="A61" s="252"/>
      <c r="B61" s="269"/>
      <c r="C61" s="249"/>
      <c r="D61" s="81" t="s">
        <v>31</v>
      </c>
      <c r="E61" s="81" t="s">
        <v>32</v>
      </c>
      <c r="F61" s="81" t="s">
        <v>33</v>
      </c>
      <c r="G61" s="81" t="s">
        <v>34</v>
      </c>
      <c r="H61" s="29">
        <v>4</v>
      </c>
      <c r="I61" s="29">
        <v>5</v>
      </c>
      <c r="J61" s="129" t="str">
        <f t="shared" si="0"/>
        <v>Extrema</v>
      </c>
      <c r="K61" s="30" t="str">
        <f>IF(J61="Extrema",[1]INTERPRETACION!$F$5,IF(AND(J61="Alta"),[1]INTERPRETACION!$F$4,IF(AND(J61="Moderada"),[1]INTERPRETACION!$F$3,IF(AND(J61="Baja"),[1]INTERPRETACION!$F$2))))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1" s="81" t="s">
        <v>71</v>
      </c>
      <c r="M61" s="127">
        <v>3</v>
      </c>
      <c r="N61" s="127">
        <v>4</v>
      </c>
      <c r="O61" s="129" t="str">
        <f t="shared" si="5"/>
        <v>Alta</v>
      </c>
      <c r="P61" s="81" t="s">
        <v>457</v>
      </c>
      <c r="Q61" s="98" t="s">
        <v>455</v>
      </c>
      <c r="R61" s="84" t="s">
        <v>456</v>
      </c>
      <c r="S61" s="84" t="s">
        <v>414</v>
      </c>
      <c r="T61" s="81" t="s">
        <v>458</v>
      </c>
      <c r="U61" s="96" t="s">
        <v>459</v>
      </c>
      <c r="V61" s="33"/>
      <c r="W61" s="107"/>
      <c r="X61" s="41"/>
      <c r="Z61" s="11"/>
    </row>
    <row r="62" spans="1:26" s="12" customFormat="1" ht="102.75" customHeight="1" x14ac:dyDescent="0.2">
      <c r="A62" s="252"/>
      <c r="B62" s="269"/>
      <c r="C62" s="249"/>
      <c r="D62" s="81" t="s">
        <v>429</v>
      </c>
      <c r="E62" s="81" t="s">
        <v>430</v>
      </c>
      <c r="F62" s="81" t="s">
        <v>431</v>
      </c>
      <c r="G62" s="81" t="s">
        <v>432</v>
      </c>
      <c r="H62" s="29">
        <v>4</v>
      </c>
      <c r="I62" s="29">
        <v>3</v>
      </c>
      <c r="J62" s="129" t="str">
        <f t="shared" si="0"/>
        <v>Moderada</v>
      </c>
      <c r="K62" s="30" t="str">
        <f>IF(J62="Extrema",[1]INTERPRETACION!$F$5,IF(AND(J62="Alta"),[1]INTERPRETACION!$F$4,IF(AND(J62="Moderada"),[1]INTERPRETACION!$F$3,IF(AND(J62="Baja"),[1]INTERPRETACION!$F$2))))</f>
        <v>DEBEN TOMARSE LAS MEDIDAS NECESARIAS  PARA  LLEVAR LOS RIESGOS A LA ZONA DE RIESGO BAJA O ELIMINARLO. NOTA  EN TODO CASO  SE REQUIERE QUE LAS ENTIDADES  PROPENDAN  POR ELIMINAR EL RIESGO DE CORRUPCIÓN O POR LO MENOS LLEVARLO A LA ZONA DE RIESGO BAJA.</v>
      </c>
      <c r="L62" s="81" t="s">
        <v>443</v>
      </c>
      <c r="M62" s="127">
        <v>4</v>
      </c>
      <c r="N62" s="127">
        <v>3</v>
      </c>
      <c r="O62" s="129" t="str">
        <f t="shared" si="5"/>
        <v>Moderada</v>
      </c>
      <c r="P62" s="81" t="s">
        <v>460</v>
      </c>
      <c r="Q62" s="97" t="s">
        <v>455</v>
      </c>
      <c r="R62" s="84" t="s">
        <v>456</v>
      </c>
      <c r="S62" s="84" t="s">
        <v>414</v>
      </c>
      <c r="T62" s="81" t="s">
        <v>461</v>
      </c>
      <c r="U62" s="96" t="s">
        <v>462</v>
      </c>
      <c r="V62" s="33"/>
      <c r="W62" s="172"/>
      <c r="X62" s="41"/>
      <c r="Z62" s="11"/>
    </row>
    <row r="63" spans="1:26" s="12" customFormat="1" ht="97.5" customHeight="1" x14ac:dyDescent="0.2">
      <c r="A63" s="252"/>
      <c r="B63" s="269"/>
      <c r="C63" s="249"/>
      <c r="D63" s="81" t="s">
        <v>433</v>
      </c>
      <c r="E63" s="81" t="s">
        <v>434</v>
      </c>
      <c r="F63" s="81" t="s">
        <v>435</v>
      </c>
      <c r="G63" s="81" t="s">
        <v>436</v>
      </c>
      <c r="H63" s="29">
        <v>5</v>
      </c>
      <c r="I63" s="29">
        <v>4</v>
      </c>
      <c r="J63" s="129" t="str">
        <f t="shared" si="0"/>
        <v>Alta</v>
      </c>
      <c r="K63" s="30" t="str">
        <f>IF(J63="Extrema",[1]INTERPRETACION!$F$5,IF(AND(J63="Alta"),[1]INTERPRETACION!$F$4,IF(AND(J63="Moderada"),[1]INTERPRETACION!$F$3,IF(AND(J63="Baja"),[1]INTERPRETACION!$F$2))))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3" s="81" t="s">
        <v>444</v>
      </c>
      <c r="M63" s="127">
        <v>4</v>
      </c>
      <c r="N63" s="127">
        <v>3</v>
      </c>
      <c r="O63" s="129" t="str">
        <f t="shared" si="5"/>
        <v>Moderada</v>
      </c>
      <c r="P63" s="81" t="s">
        <v>463</v>
      </c>
      <c r="Q63" s="97" t="s">
        <v>455</v>
      </c>
      <c r="R63" s="84" t="s">
        <v>456</v>
      </c>
      <c r="S63" s="84" t="s">
        <v>414</v>
      </c>
      <c r="T63" s="81" t="s">
        <v>464</v>
      </c>
      <c r="U63" s="96" t="s">
        <v>465</v>
      </c>
      <c r="V63" s="33"/>
      <c r="W63" s="172"/>
      <c r="X63" s="41"/>
      <c r="Z63" s="11"/>
    </row>
    <row r="64" spans="1:26" s="12" customFormat="1" ht="96.75" customHeight="1" x14ac:dyDescent="0.2">
      <c r="A64" s="252"/>
      <c r="B64" s="269"/>
      <c r="C64" s="249"/>
      <c r="D64" s="81" t="s">
        <v>437</v>
      </c>
      <c r="E64" s="81" t="s">
        <v>438</v>
      </c>
      <c r="F64" s="81" t="s">
        <v>439</v>
      </c>
      <c r="G64" s="81" t="s">
        <v>440</v>
      </c>
      <c r="H64" s="29">
        <v>3</v>
      </c>
      <c r="I64" s="29">
        <v>3</v>
      </c>
      <c r="J64" s="129" t="str">
        <f t="shared" si="0"/>
        <v>Moderada</v>
      </c>
      <c r="K64" s="30" t="str">
        <f>IF(J64="Extrema",[1]INTERPRETACION!$F$5,IF(AND(J64="Alta"),[1]INTERPRETACION!$F$4,IF(AND(J64="Moderada"),[1]INTERPRETACION!$F$3,IF(AND(J64="Baja"),[1]INTERPRETACION!$F$2))))</f>
        <v>DEBEN TOMARSE LAS MEDIDAS NECESARIAS  PARA  LLEVAR LOS RIESGOS A LA ZONA DE RIESGO BAJA O ELIMINARLO. NOTA  EN TODO CASO  SE REQUIERE QUE LAS ENTIDADES  PROPENDAN  POR ELIMINAR EL RIESGO DE CORRUPCIÓN O POR LO MENOS LLEVARLO A LA ZONA DE RIESGO BAJA.</v>
      </c>
      <c r="L64" s="81" t="s">
        <v>445</v>
      </c>
      <c r="M64" s="127">
        <v>3</v>
      </c>
      <c r="N64" s="127">
        <v>3</v>
      </c>
      <c r="O64" s="129" t="str">
        <f t="shared" si="5"/>
        <v>Moderada</v>
      </c>
      <c r="P64" s="54" t="s">
        <v>48</v>
      </c>
      <c r="Q64" s="42" t="s">
        <v>41</v>
      </c>
      <c r="R64" s="42" t="s">
        <v>72</v>
      </c>
      <c r="S64" s="42" t="s">
        <v>73</v>
      </c>
      <c r="T64" s="52"/>
      <c r="U64" s="59"/>
      <c r="V64" s="33"/>
      <c r="W64" s="107"/>
      <c r="X64" s="41"/>
      <c r="Z64" s="11"/>
    </row>
    <row r="65" spans="1:26" s="12" customFormat="1" ht="119.25" customHeight="1" x14ac:dyDescent="0.2">
      <c r="A65" s="250">
        <v>5</v>
      </c>
      <c r="B65" s="248" t="s">
        <v>87</v>
      </c>
      <c r="C65" s="249" t="s">
        <v>88</v>
      </c>
      <c r="D65" s="147" t="s">
        <v>109</v>
      </c>
      <c r="E65" s="239" t="s">
        <v>100</v>
      </c>
      <c r="F65" s="239" t="s">
        <v>101</v>
      </c>
      <c r="G65" s="239" t="s">
        <v>102</v>
      </c>
      <c r="H65" s="146">
        <v>3</v>
      </c>
      <c r="I65" s="146">
        <v>5</v>
      </c>
      <c r="J65" s="129" t="str">
        <f t="shared" si="0"/>
        <v>Extrema</v>
      </c>
      <c r="K65" s="130" t="str">
        <f>IF(J65="Extrema",[1]INTERPRETACION!$F$5,IF(AND(J65="Alta"),[1]INTERPRETACION!$F$4,IF(AND(J65="Moderada"),[1]INTERPRETACION!$F$3,IF(AND(J65="Baja"),[1]INTERPRETACION!$F$2))))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5" s="147" t="s">
        <v>103</v>
      </c>
      <c r="M65" s="240">
        <v>2</v>
      </c>
      <c r="N65" s="68">
        <v>5</v>
      </c>
      <c r="O65" s="31" t="str">
        <f t="shared" ref="O65:O74" si="6">IF(M65+N65=0," ",IF(OR(AND(M65=1,N65=3),AND(M65=1,N65=4),AND(M65=2,N65=3)),"Baja",IF(OR(AND(M65=1,N65=5),AND(M65=2,N65=4),AND(M65=3,N65=3),AND(M65=4,N65=3),AND(M65=5,N65=3)),"Moderada",IF(OR(AND(M65=2,N65=5),AND(M65=3,N65=4),AND(M65=4,N65=4),AND(M65=5,N65=4)),"Alta",IF(OR(AND(M65=3,N65=5),AND(M65=4,N65=5),AND(M65=5,N65=5)),"Extrema","")))))</f>
        <v>Alta</v>
      </c>
      <c r="P65" s="147" t="s">
        <v>104</v>
      </c>
      <c r="Q65" s="147" t="s">
        <v>105</v>
      </c>
      <c r="R65" s="147" t="s">
        <v>476</v>
      </c>
      <c r="S65" s="241">
        <v>43800</v>
      </c>
      <c r="T65" s="147" t="s">
        <v>106</v>
      </c>
      <c r="U65" s="147" t="s">
        <v>107</v>
      </c>
      <c r="V65" s="33"/>
      <c r="W65" s="107"/>
      <c r="X65" s="41"/>
      <c r="Z65" s="11"/>
    </row>
    <row r="66" spans="1:26" s="12" customFormat="1" ht="108" x14ac:dyDescent="0.2">
      <c r="A66" s="250"/>
      <c r="B66" s="248"/>
      <c r="C66" s="249"/>
      <c r="D66" s="147" t="s">
        <v>108</v>
      </c>
      <c r="E66" s="239" t="s">
        <v>110</v>
      </c>
      <c r="F66" s="239" t="s">
        <v>101</v>
      </c>
      <c r="G66" s="239" t="s">
        <v>111</v>
      </c>
      <c r="H66" s="146">
        <v>3</v>
      </c>
      <c r="I66" s="146">
        <v>5</v>
      </c>
      <c r="J66" s="129" t="str">
        <f t="shared" si="0"/>
        <v>Extrema</v>
      </c>
      <c r="K66" s="130" t="str">
        <f>IF(J66="Extrema",[1]INTERPRETACION!$F$5,IF(AND(J66="Alta"),[1]INTERPRETACION!$F$4,IF(AND(J66="Moderada"),[1]INTERPRETACION!$F$3,IF(AND(J66="Baja"),[1]INTERPRETACION!$F$2))))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6" s="147" t="s">
        <v>112</v>
      </c>
      <c r="M66" s="240">
        <v>2</v>
      </c>
      <c r="N66" s="68">
        <v>5</v>
      </c>
      <c r="O66" s="31" t="str">
        <f t="shared" si="6"/>
        <v>Alta</v>
      </c>
      <c r="P66" s="147" t="s">
        <v>113</v>
      </c>
      <c r="Q66" s="147" t="s">
        <v>114</v>
      </c>
      <c r="R66" s="147" t="s">
        <v>476</v>
      </c>
      <c r="S66" s="241">
        <v>43800</v>
      </c>
      <c r="T66" s="147" t="s">
        <v>115</v>
      </c>
      <c r="U66" s="147" t="s">
        <v>116</v>
      </c>
      <c r="V66" s="33"/>
      <c r="W66" s="163"/>
      <c r="X66" s="41"/>
      <c r="Z66" s="11"/>
    </row>
    <row r="67" spans="1:26" s="12" customFormat="1" ht="96" x14ac:dyDescent="0.2">
      <c r="A67" s="250"/>
      <c r="B67" s="248"/>
      <c r="C67" s="249"/>
      <c r="D67" s="100" t="s">
        <v>117</v>
      </c>
      <c r="E67" s="103" t="s">
        <v>204</v>
      </c>
      <c r="F67" s="102" t="s">
        <v>205</v>
      </c>
      <c r="G67" s="103" t="s">
        <v>466</v>
      </c>
      <c r="H67" s="132">
        <v>1</v>
      </c>
      <c r="I67" s="132">
        <v>5</v>
      </c>
      <c r="J67" s="129" t="str">
        <f t="shared" si="0"/>
        <v>Moderada</v>
      </c>
      <c r="K67" s="130" t="str">
        <f>IF(J67="Extrema",[1]INTERPRETACION!$F$5,IF(AND(J67="Alta"),[1]INTERPRETACION!$F$4,IF(AND(J67="Moderada"),[1]INTERPRETACION!$F$3,IF(AND(J67="Baja"),[1]INTERPRETACION!$F$2))))</f>
        <v>DEBEN TOMARSE LAS MEDIDAS NECESARIAS  PARA  LLEVAR LOS RIESGOS A LA ZONA DE RIESGO BAJA O ELIMINARLO. NOTA  EN TODO CASO  SE REQUIERE QUE LAS ENTIDADES  PROPENDAN  POR ELIMINAR EL RIESGO DE CORRUPCIÓN O POR LO MENOS LLEVARLO A LA ZONA DE RIESGO BAJA.</v>
      </c>
      <c r="L67" s="126" t="s">
        <v>119</v>
      </c>
      <c r="M67" s="99">
        <v>1</v>
      </c>
      <c r="N67" s="68">
        <v>3</v>
      </c>
      <c r="O67" s="31" t="str">
        <f t="shared" si="6"/>
        <v>Baja</v>
      </c>
      <c r="P67" s="100" t="s">
        <v>120</v>
      </c>
      <c r="Q67" s="100" t="s">
        <v>121</v>
      </c>
      <c r="R67" s="100" t="s">
        <v>477</v>
      </c>
      <c r="S67" s="100" t="s">
        <v>483</v>
      </c>
      <c r="T67" s="100" t="s">
        <v>122</v>
      </c>
      <c r="U67" s="100" t="s">
        <v>123</v>
      </c>
      <c r="V67" s="33"/>
      <c r="W67" s="107"/>
      <c r="X67" s="41"/>
      <c r="Z67" s="11"/>
    </row>
    <row r="68" spans="1:26" s="12" customFormat="1" ht="102" customHeight="1" x14ac:dyDescent="0.2">
      <c r="A68" s="250"/>
      <c r="B68" s="248"/>
      <c r="C68" s="249"/>
      <c r="D68" s="100" t="s">
        <v>124</v>
      </c>
      <c r="E68" s="102" t="s">
        <v>206</v>
      </c>
      <c r="F68" s="103" t="s">
        <v>207</v>
      </c>
      <c r="G68" s="102" t="s">
        <v>467</v>
      </c>
      <c r="H68" s="132">
        <v>1</v>
      </c>
      <c r="I68" s="132">
        <v>5</v>
      </c>
      <c r="J68" s="129" t="str">
        <f t="shared" si="0"/>
        <v>Moderada</v>
      </c>
      <c r="K68" s="130"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100" t="s">
        <v>125</v>
      </c>
      <c r="M68" s="99">
        <v>1</v>
      </c>
      <c r="N68" s="68">
        <v>3</v>
      </c>
      <c r="O68" s="31" t="str">
        <f t="shared" si="6"/>
        <v>Baja</v>
      </c>
      <c r="P68" s="100" t="s">
        <v>126</v>
      </c>
      <c r="Q68" s="100" t="s">
        <v>479</v>
      </c>
      <c r="R68" s="100" t="s">
        <v>478</v>
      </c>
      <c r="S68" s="100" t="s">
        <v>478</v>
      </c>
      <c r="T68" s="100" t="s">
        <v>128</v>
      </c>
      <c r="U68" s="100" t="s">
        <v>127</v>
      </c>
      <c r="V68" s="33"/>
      <c r="W68" s="107"/>
      <c r="X68" s="41"/>
      <c r="Z68" s="11"/>
    </row>
    <row r="69" spans="1:26" s="12" customFormat="1" ht="96" x14ac:dyDescent="0.2">
      <c r="A69" s="250"/>
      <c r="B69" s="248"/>
      <c r="C69" s="249"/>
      <c r="D69" s="126" t="s">
        <v>129</v>
      </c>
      <c r="E69" s="102" t="s">
        <v>208</v>
      </c>
      <c r="F69" s="103" t="s">
        <v>468</v>
      </c>
      <c r="G69" s="103" t="s">
        <v>469</v>
      </c>
      <c r="H69" s="132">
        <v>3</v>
      </c>
      <c r="I69" s="132">
        <v>4</v>
      </c>
      <c r="J69" s="129" t="str">
        <f t="shared" si="0"/>
        <v>Alta</v>
      </c>
      <c r="K69" s="130"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100" t="s">
        <v>474</v>
      </c>
      <c r="M69" s="99">
        <v>2</v>
      </c>
      <c r="N69" s="68">
        <v>4</v>
      </c>
      <c r="O69" s="31" t="str">
        <f t="shared" si="6"/>
        <v>Moderada</v>
      </c>
      <c r="P69" s="100" t="s">
        <v>475</v>
      </c>
      <c r="Q69" s="100" t="s">
        <v>130</v>
      </c>
      <c r="R69" s="101" t="s">
        <v>476</v>
      </c>
      <c r="S69" s="100" t="s">
        <v>484</v>
      </c>
      <c r="T69" s="100" t="s">
        <v>131</v>
      </c>
      <c r="U69" s="100" t="s">
        <v>132</v>
      </c>
      <c r="V69" s="33"/>
      <c r="W69" s="107"/>
      <c r="X69" s="41"/>
      <c r="Z69" s="11"/>
    </row>
    <row r="70" spans="1:26" s="12" customFormat="1" ht="99.75" customHeight="1" x14ac:dyDescent="0.2">
      <c r="A70" s="250"/>
      <c r="B70" s="248"/>
      <c r="C70" s="249"/>
      <c r="D70" s="100" t="s">
        <v>133</v>
      </c>
      <c r="E70" s="102" t="s">
        <v>209</v>
      </c>
      <c r="F70" s="102" t="s">
        <v>210</v>
      </c>
      <c r="G70" s="103" t="s">
        <v>211</v>
      </c>
      <c r="H70" s="132">
        <v>2</v>
      </c>
      <c r="I70" s="132">
        <v>5</v>
      </c>
      <c r="J70" s="129" t="str">
        <f t="shared" si="0"/>
        <v>Alta</v>
      </c>
      <c r="K70" s="130" t="str">
        <f>IF(J70="Extrema",[1]INTERPRETACION!$F$5,IF(AND(J70="Alta"),[1]INTERPRETACION!$F$4,IF(AND(J70="Moderada"),[1]INTERPRETACION!$F$3,IF(AND(J70="Baja"),[1]INTERPRETACION!$F$2))))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0" s="100" t="s">
        <v>134</v>
      </c>
      <c r="M70" s="99">
        <v>2</v>
      </c>
      <c r="N70" s="68">
        <v>4</v>
      </c>
      <c r="O70" s="31" t="str">
        <f t="shared" si="6"/>
        <v>Moderada</v>
      </c>
      <c r="P70" s="100" t="s">
        <v>135</v>
      </c>
      <c r="Q70" s="100" t="s">
        <v>480</v>
      </c>
      <c r="R70" s="100" t="s">
        <v>476</v>
      </c>
      <c r="S70" s="100" t="s">
        <v>485</v>
      </c>
      <c r="T70" s="100" t="s">
        <v>136</v>
      </c>
      <c r="U70" s="100" t="s">
        <v>137</v>
      </c>
      <c r="V70" s="33"/>
      <c r="W70" s="163"/>
      <c r="X70" s="41"/>
      <c r="Z70" s="11"/>
    </row>
    <row r="71" spans="1:26" s="12" customFormat="1" ht="108.75" customHeight="1" x14ac:dyDescent="0.2">
      <c r="A71" s="250"/>
      <c r="B71" s="248"/>
      <c r="C71" s="249"/>
      <c r="D71" s="126" t="s">
        <v>138</v>
      </c>
      <c r="E71" s="103" t="s">
        <v>212</v>
      </c>
      <c r="F71" s="102" t="s">
        <v>213</v>
      </c>
      <c r="G71" s="103" t="s">
        <v>470</v>
      </c>
      <c r="H71" s="132">
        <v>3</v>
      </c>
      <c r="I71" s="132">
        <v>5</v>
      </c>
      <c r="J71" s="129" t="str">
        <f t="shared" si="0"/>
        <v>Extrema</v>
      </c>
      <c r="K71" s="130" t="str">
        <f>IF(J71="Extrema",[1]INTERPRETACION!$F$5,IF(AND(J71="Alta"),[1]INTERPRETACION!$F$4,IF(AND(J71="Moderada"),[1]INTERPRETACION!$F$3,IF(AND(J71="Baja"),[1]INTERPRETACION!$F$2))))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1" s="126" t="s">
        <v>139</v>
      </c>
      <c r="M71" s="99">
        <v>2</v>
      </c>
      <c r="N71" s="68">
        <v>5</v>
      </c>
      <c r="O71" s="31" t="str">
        <f t="shared" si="6"/>
        <v>Alta</v>
      </c>
      <c r="P71" s="126" t="s">
        <v>140</v>
      </c>
      <c r="Q71" s="100" t="s">
        <v>141</v>
      </c>
      <c r="R71" s="100" t="s">
        <v>476</v>
      </c>
      <c r="S71" s="100" t="s">
        <v>485</v>
      </c>
      <c r="T71" s="100" t="s">
        <v>142</v>
      </c>
      <c r="U71" s="100" t="s">
        <v>143</v>
      </c>
      <c r="V71" s="33"/>
      <c r="W71" s="163"/>
      <c r="X71" s="41"/>
      <c r="Z71" s="11"/>
    </row>
    <row r="72" spans="1:26" s="12" customFormat="1" ht="100.5" customHeight="1" x14ac:dyDescent="0.2">
      <c r="A72" s="250"/>
      <c r="B72" s="248"/>
      <c r="C72" s="249"/>
      <c r="D72" s="100" t="s">
        <v>144</v>
      </c>
      <c r="E72" s="102" t="s">
        <v>214</v>
      </c>
      <c r="F72" s="102" t="s">
        <v>471</v>
      </c>
      <c r="G72" s="102" t="s">
        <v>472</v>
      </c>
      <c r="H72" s="132">
        <v>2</v>
      </c>
      <c r="I72" s="132">
        <v>4</v>
      </c>
      <c r="J72" s="129" t="str">
        <f t="shared" si="0"/>
        <v>Moderada</v>
      </c>
      <c r="K72" s="130" t="str">
        <f>IF(J72="Extrema",[1]INTERPRETACION!$F$5,IF(AND(J72="Alta"),[1]INTERPRETACION!$F$4,IF(AND(J72="Moderada"),[1]INTERPRETACION!$F$3,IF(AND(J72="Baja"),[1]INTERPRETACION!$F$2))))</f>
        <v>DEBEN TOMARSE LAS MEDIDAS NECESARIAS  PARA  LLEVAR LOS RIESGOS A LA ZONA DE RIESGO BAJA O ELIMINARLO. NOTA  EN TODO CASO  SE REQUIERE QUE LAS ENTIDADES  PROPENDAN  POR ELIMINAR EL RIESGO DE CORRUPCIÓN O POR LO MENOS LLEVARLO A LA ZONA DE RIESGO BAJA.</v>
      </c>
      <c r="L72" s="100" t="s">
        <v>145</v>
      </c>
      <c r="M72" s="99">
        <v>1</v>
      </c>
      <c r="N72" s="68">
        <v>4</v>
      </c>
      <c r="O72" s="31" t="str">
        <f t="shared" si="6"/>
        <v>Baja</v>
      </c>
      <c r="P72" s="100" t="s">
        <v>146</v>
      </c>
      <c r="Q72" s="100" t="s">
        <v>481</v>
      </c>
      <c r="R72" s="100" t="s">
        <v>476</v>
      </c>
      <c r="S72" s="100" t="s">
        <v>476</v>
      </c>
      <c r="T72" s="100" t="s">
        <v>147</v>
      </c>
      <c r="U72" s="100" t="s">
        <v>148</v>
      </c>
      <c r="V72" s="33"/>
      <c r="W72" s="107"/>
      <c r="X72" s="41"/>
      <c r="Z72" s="11"/>
    </row>
    <row r="73" spans="1:26" s="12" customFormat="1" ht="96" x14ac:dyDescent="0.2">
      <c r="A73" s="250"/>
      <c r="B73" s="248"/>
      <c r="C73" s="249"/>
      <c r="D73" s="100" t="s">
        <v>149</v>
      </c>
      <c r="E73" s="102" t="s">
        <v>215</v>
      </c>
      <c r="F73" s="102" t="s">
        <v>473</v>
      </c>
      <c r="G73" s="102" t="s">
        <v>216</v>
      </c>
      <c r="H73" s="132">
        <v>2</v>
      </c>
      <c r="I73" s="132">
        <v>5</v>
      </c>
      <c r="J73" s="129" t="str">
        <f t="shared" si="0"/>
        <v>Alta</v>
      </c>
      <c r="K73" s="130" t="str">
        <f>IF(J73="Extrema",[1]INTERPRETACION!$F$5,IF(AND(J73="Alta"),[1]INTERPRETACION!$F$4,IF(AND(J73="Moderada"),[1]INTERPRETACION!$F$3,IF(AND(J73="Baja"),[1]INTERPRETACION!$F$2))))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3" s="100" t="s">
        <v>150</v>
      </c>
      <c r="M73" s="99">
        <v>2</v>
      </c>
      <c r="N73" s="68">
        <v>4</v>
      </c>
      <c r="O73" s="31" t="str">
        <f t="shared" si="6"/>
        <v>Moderada</v>
      </c>
      <c r="P73" s="100" t="s">
        <v>217</v>
      </c>
      <c r="Q73" s="100" t="s">
        <v>481</v>
      </c>
      <c r="R73" s="100" t="s">
        <v>476</v>
      </c>
      <c r="S73" s="100" t="s">
        <v>485</v>
      </c>
      <c r="T73" s="100" t="s">
        <v>151</v>
      </c>
      <c r="U73" s="100" t="s">
        <v>152</v>
      </c>
      <c r="V73" s="33"/>
      <c r="W73" s="163"/>
      <c r="X73" s="41"/>
      <c r="Z73" s="11"/>
    </row>
    <row r="74" spans="1:26" s="12" customFormat="1" ht="107.25" customHeight="1" x14ac:dyDescent="0.2">
      <c r="A74" s="250"/>
      <c r="B74" s="248"/>
      <c r="C74" s="249"/>
      <c r="D74" s="100" t="s">
        <v>153</v>
      </c>
      <c r="E74" s="102" t="s">
        <v>218</v>
      </c>
      <c r="F74" s="102" t="s">
        <v>219</v>
      </c>
      <c r="G74" s="102" t="s">
        <v>220</v>
      </c>
      <c r="H74" s="132">
        <v>2</v>
      </c>
      <c r="I74" s="132">
        <v>4</v>
      </c>
      <c r="J74" s="129" t="str">
        <f t="shared" si="0"/>
        <v>Moderada</v>
      </c>
      <c r="K74" s="130" t="str">
        <f>IF(J74="Extrema",[1]INTERPRETACION!$F$5,IF(AND(J74="Alta"),[1]INTERPRETACION!$F$4,IF(AND(J74="Moderada"),[1]INTERPRETACION!$F$3,IF(AND(J74="Baja"),[1]INTERPRETACION!$F$2))))</f>
        <v>DEBEN TOMARSE LAS MEDIDAS NECESARIAS  PARA  LLEVAR LOS RIESGOS A LA ZONA DE RIESGO BAJA O ELIMINARLO. NOTA  EN TODO CASO  SE REQUIERE QUE LAS ENTIDADES  PROPENDAN  POR ELIMINAR EL RIESGO DE CORRUPCIÓN O POR LO MENOS LLEVARLO A LA ZONA DE RIESGO BAJA.</v>
      </c>
      <c r="L74" s="100" t="s">
        <v>154</v>
      </c>
      <c r="M74" s="99">
        <v>1</v>
      </c>
      <c r="N74" s="68">
        <v>4</v>
      </c>
      <c r="O74" s="31" t="str">
        <f t="shared" si="6"/>
        <v>Baja</v>
      </c>
      <c r="P74" s="100" t="s">
        <v>155</v>
      </c>
      <c r="Q74" s="100" t="s">
        <v>482</v>
      </c>
      <c r="R74" s="100" t="s">
        <v>476</v>
      </c>
      <c r="S74" s="100" t="s">
        <v>485</v>
      </c>
      <c r="T74" s="100" t="s">
        <v>156</v>
      </c>
      <c r="U74" s="100" t="s">
        <v>157</v>
      </c>
      <c r="V74" s="33"/>
      <c r="W74" s="107"/>
      <c r="X74" s="41"/>
      <c r="Z74" s="11"/>
    </row>
    <row r="75" spans="1:26" s="12" customFormat="1" ht="192" customHeight="1" x14ac:dyDescent="0.2">
      <c r="A75" s="125">
        <v>6</v>
      </c>
      <c r="B75" s="124" t="s">
        <v>89</v>
      </c>
      <c r="C75" s="123" t="s">
        <v>57</v>
      </c>
      <c r="D75" s="100"/>
      <c r="E75" s="130" t="s">
        <v>611</v>
      </c>
      <c r="F75" s="130" t="s">
        <v>612</v>
      </c>
      <c r="G75" s="130" t="s">
        <v>613</v>
      </c>
      <c r="H75" s="131">
        <v>3</v>
      </c>
      <c r="I75" s="131">
        <v>3</v>
      </c>
      <c r="J75" s="129" t="str">
        <f t="shared" si="0"/>
        <v>Moderada</v>
      </c>
      <c r="K75" s="130" t="str">
        <f>IF(J75="Extrema",[1]INTERPRETACION!$F$5,IF(AND(J75="Alta"),[1]INTERPRETACION!$F$4,IF(AND(J75="Moderada"),[1]INTERPRETACION!$F$3,IF(AND(J75="Baja"),[1]INTERPRETACION!$F$2))))</f>
        <v>DEBEN TOMARSE LAS MEDIDAS NECESARIAS  PARA  LLEVAR LOS RIESGOS A LA ZONA DE RIESGO BAJA O ELIMINARLO. NOTA  EN TODO CASO  SE REQUIERE QUE LAS ENTIDADES  PROPENDAN  POR ELIMINAR EL RIESGO DE CORRUPCIÓN O POR LO MENOS LLEVARLO A LA ZONA DE RIESGO BAJA.</v>
      </c>
      <c r="L75" s="130" t="s">
        <v>159</v>
      </c>
      <c r="M75" s="68">
        <v>1</v>
      </c>
      <c r="N75" s="68">
        <v>3</v>
      </c>
      <c r="O75" s="31" t="str">
        <f t="shared" ref="O75:O107" si="7">IF(M75+N75=0," ",IF(OR(AND(M75=1,N75=3),AND(M75=1,N75=4),AND(M75=2,N75=3)),"Baja",IF(OR(AND(M75=1,N75=5),AND(M75=2,N75=4),AND(M75=3,N75=3),AND(M75=4,N75=3),AND(M75=5,N75=3)),"Moderada",IF(OR(AND(M75=2,N75=5),AND(M75=3,N75=4),AND(M75=4,N75=4),AND(M75=5,N75=4)),"Alta",IF(OR(AND(M75=3,N75=5),AND(M75=4,N75=5),AND(M75=5,N75=5)),"Extrema","")))))</f>
        <v>Baja</v>
      </c>
      <c r="P75" s="130" t="s">
        <v>614</v>
      </c>
      <c r="Q75" s="71" t="s">
        <v>158</v>
      </c>
      <c r="R75" s="133">
        <v>43485</v>
      </c>
      <c r="S75" s="133">
        <v>43829</v>
      </c>
      <c r="T75" s="130" t="s">
        <v>615</v>
      </c>
      <c r="U75" s="130" t="s">
        <v>616</v>
      </c>
      <c r="V75" s="173"/>
      <c r="W75" s="163"/>
      <c r="X75" s="41"/>
      <c r="Z75" s="11"/>
    </row>
    <row r="76" spans="1:26" s="12" customFormat="1" ht="120" x14ac:dyDescent="0.2">
      <c r="A76" s="153">
        <v>7</v>
      </c>
      <c r="B76" s="152" t="s">
        <v>90</v>
      </c>
      <c r="C76" s="237" t="s">
        <v>952</v>
      </c>
      <c r="D76" s="236"/>
      <c r="E76" s="238" t="s">
        <v>953</v>
      </c>
      <c r="F76" s="16" t="s">
        <v>954</v>
      </c>
      <c r="G76" s="238" t="s">
        <v>955</v>
      </c>
      <c r="H76" s="154">
        <v>4</v>
      </c>
      <c r="I76" s="154">
        <v>5</v>
      </c>
      <c r="J76" s="155" t="str">
        <f t="shared" si="0"/>
        <v>Extrema</v>
      </c>
      <c r="K76" s="156" t="str">
        <f>IF(J76="Extrema",[1]INTERPRETACION!$F$5,IF(AND(J76="Alta"),[1]INTERPRETACION!$F$4,IF(AND(J76="Moderada"),[1]INTERPRETACION!$F$3,IF(AND(J76="Baja"),[1]INTERPRETACION!$F$2))))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76" s="16" t="s">
        <v>173</v>
      </c>
      <c r="M76" s="154">
        <v>2</v>
      </c>
      <c r="N76" s="154">
        <v>5</v>
      </c>
      <c r="O76" s="31" t="str">
        <f t="shared" si="7"/>
        <v>Alta</v>
      </c>
      <c r="P76" s="16" t="s">
        <v>174</v>
      </c>
      <c r="Q76" s="85" t="s">
        <v>172</v>
      </c>
      <c r="R76" s="143" t="s">
        <v>956</v>
      </c>
      <c r="S76" s="72">
        <v>43830</v>
      </c>
      <c r="T76" s="73" t="s">
        <v>175</v>
      </c>
      <c r="U76" s="73" t="s">
        <v>957</v>
      </c>
      <c r="V76" s="33"/>
      <c r="W76" s="137"/>
      <c r="X76" s="41"/>
      <c r="Z76" s="11"/>
    </row>
    <row r="77" spans="1:26" s="12" customFormat="1" ht="117.75" customHeight="1" x14ac:dyDescent="0.2">
      <c r="A77" s="252">
        <v>8</v>
      </c>
      <c r="B77" s="269" t="s">
        <v>91</v>
      </c>
      <c r="C77" s="249" t="s">
        <v>92</v>
      </c>
      <c r="D77" s="128"/>
      <c r="E77" s="20" t="s">
        <v>617</v>
      </c>
      <c r="F77" s="20" t="s">
        <v>618</v>
      </c>
      <c r="G77" s="20" t="s">
        <v>619</v>
      </c>
      <c r="H77" s="90">
        <v>4</v>
      </c>
      <c r="I77" s="90">
        <v>4</v>
      </c>
      <c r="J77" s="129" t="str">
        <f t="shared" si="0"/>
        <v>Alta</v>
      </c>
      <c r="K77" s="130" t="str">
        <f>IF(J77="Extrema",[1]INTERPRETACION!$F$5,IF(AND(J77="Alta"),[1]INTERPRETACION!$F$4,IF(AND(J77="Moderada"),[1]INTERPRETACION!$F$3,IF(AND(J77="Baja"),[1]INTERPRETACION!$F$2))))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7" s="20" t="s">
        <v>625</v>
      </c>
      <c r="M77" s="90">
        <v>2</v>
      </c>
      <c r="N77" s="90">
        <v>3</v>
      </c>
      <c r="O77" s="31" t="str">
        <f t="shared" si="7"/>
        <v>Baja</v>
      </c>
      <c r="P77" s="20" t="s">
        <v>639</v>
      </c>
      <c r="Q77" s="20" t="s">
        <v>628</v>
      </c>
      <c r="R77" s="136">
        <v>43467</v>
      </c>
      <c r="S77" s="136">
        <v>43830</v>
      </c>
      <c r="T77" s="20" t="s">
        <v>629</v>
      </c>
      <c r="U77" s="20" t="s">
        <v>630</v>
      </c>
      <c r="V77" s="33"/>
      <c r="W77" s="107"/>
      <c r="X77" s="41"/>
      <c r="Z77" s="11"/>
    </row>
    <row r="78" spans="1:26" s="12" customFormat="1" ht="144.75" customHeight="1" x14ac:dyDescent="0.2">
      <c r="A78" s="252"/>
      <c r="B78" s="269"/>
      <c r="C78" s="249"/>
      <c r="D78" s="128"/>
      <c r="E78" s="21" t="s">
        <v>620</v>
      </c>
      <c r="F78" s="20" t="s">
        <v>621</v>
      </c>
      <c r="G78" s="20" t="s">
        <v>622</v>
      </c>
      <c r="H78" s="90">
        <v>3</v>
      </c>
      <c r="I78" s="90">
        <v>4</v>
      </c>
      <c r="J78" s="129" t="str">
        <f t="shared" si="0"/>
        <v>Alta</v>
      </c>
      <c r="K78" s="130" t="str">
        <f>IF(J78="Extrema",[1]INTERPRETACION!$F$5,IF(AND(J78="Alta"),[1]INTERPRETACION!$F$4,IF(AND(J78="Moderada"),[1]INTERPRETACION!$F$3,IF(AND(J78="Baja"),[1]INTERPRETACION!$F$2))))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8" s="20" t="s">
        <v>626</v>
      </c>
      <c r="M78" s="90">
        <v>1</v>
      </c>
      <c r="N78" s="90">
        <v>3</v>
      </c>
      <c r="O78" s="31" t="str">
        <f t="shared" si="7"/>
        <v>Baja</v>
      </c>
      <c r="P78" s="20" t="s">
        <v>631</v>
      </c>
      <c r="Q78" s="137" t="s">
        <v>632</v>
      </c>
      <c r="R78" s="136">
        <v>43467</v>
      </c>
      <c r="S78" s="136">
        <v>43830</v>
      </c>
      <c r="T78" s="136" t="s">
        <v>633</v>
      </c>
      <c r="U78" s="138" t="s">
        <v>634</v>
      </c>
      <c r="V78" s="33"/>
      <c r="W78" s="107"/>
      <c r="X78" s="41"/>
      <c r="Z78" s="11"/>
    </row>
    <row r="79" spans="1:26" s="12" customFormat="1" ht="117.75" customHeight="1" x14ac:dyDescent="0.2">
      <c r="A79" s="252"/>
      <c r="B79" s="269"/>
      <c r="C79" s="249"/>
      <c r="D79" s="128"/>
      <c r="E79" s="20" t="s">
        <v>623</v>
      </c>
      <c r="F79" s="20" t="s">
        <v>624</v>
      </c>
      <c r="G79" s="20" t="s">
        <v>513</v>
      </c>
      <c r="H79" s="135">
        <v>3</v>
      </c>
      <c r="I79" s="135">
        <v>4</v>
      </c>
      <c r="J79" s="129" t="str">
        <f t="shared" si="0"/>
        <v>Alta</v>
      </c>
      <c r="K79" s="130" t="str">
        <f>IF(J79="Extrema",[1]INTERPRETACION!$F$5,IF(AND(J79="Alta"),[1]INTERPRETACION!$F$4,IF(AND(J79="Moderada"),[1]INTERPRETACION!$F$3,IF(AND(J79="Baja"),[1]INTERPRETACION!$F$2))))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9" s="20" t="s">
        <v>627</v>
      </c>
      <c r="M79" s="135">
        <v>1</v>
      </c>
      <c r="N79" s="135">
        <v>3</v>
      </c>
      <c r="O79" s="31" t="str">
        <f t="shared" si="7"/>
        <v>Baja</v>
      </c>
      <c r="P79" s="20" t="s">
        <v>635</v>
      </c>
      <c r="Q79" s="137" t="s">
        <v>632</v>
      </c>
      <c r="R79" s="136">
        <v>43467</v>
      </c>
      <c r="S79" s="136" t="s">
        <v>636</v>
      </c>
      <c r="T79" s="20" t="s">
        <v>637</v>
      </c>
      <c r="U79" s="137" t="s">
        <v>638</v>
      </c>
      <c r="V79" s="33"/>
      <c r="W79" s="107"/>
      <c r="X79" s="41"/>
      <c r="Z79" s="11"/>
    </row>
    <row r="80" spans="1:26" s="12" customFormat="1" ht="100.5" customHeight="1" x14ac:dyDescent="0.2">
      <c r="A80" s="250">
        <v>9</v>
      </c>
      <c r="B80" s="248" t="s">
        <v>93</v>
      </c>
      <c r="C80" s="249" t="s">
        <v>94</v>
      </c>
      <c r="D80" s="36" t="s">
        <v>196</v>
      </c>
      <c r="E80" s="137" t="s">
        <v>640</v>
      </c>
      <c r="F80" s="139" t="s">
        <v>641</v>
      </c>
      <c r="G80" s="139" t="s">
        <v>197</v>
      </c>
      <c r="H80" s="90">
        <v>3</v>
      </c>
      <c r="I80" s="90">
        <v>3</v>
      </c>
      <c r="J80" s="129" t="str">
        <f t="shared" si="0"/>
        <v>Moderada</v>
      </c>
      <c r="K80" s="130" t="str">
        <f>IF(J80="Extrema",[1]INTERPRETACION!$F$5,IF(AND(J80="Alta"),[1]INTERPRETACION!$F$4,IF(AND(J80="Moderada"),[1]INTERPRETACION!$F$3,IF(AND(J80="Baja"),[1]INTERPRETACION!$F$2))))</f>
        <v>DEBEN TOMARSE LAS MEDIDAS NECESARIAS  PARA  LLEVAR LOS RIESGOS A LA ZONA DE RIESGO BAJA O ELIMINARLO. NOTA  EN TODO CASO  SE REQUIERE QUE LAS ENTIDADES  PROPENDAN  POR ELIMINAR EL RIESGO DE CORRUPCIÓN O POR LO MENOS LLEVARLO A LA ZONA DE RIESGO BAJA.</v>
      </c>
      <c r="L80" s="139" t="s">
        <v>649</v>
      </c>
      <c r="M80" s="90">
        <v>1</v>
      </c>
      <c r="N80" s="90">
        <v>3</v>
      </c>
      <c r="O80" s="31" t="str">
        <f t="shared" si="7"/>
        <v>Baja</v>
      </c>
      <c r="P80" s="139" t="s">
        <v>652</v>
      </c>
      <c r="Q80" s="142" t="s">
        <v>202</v>
      </c>
      <c r="R80" s="143">
        <v>43497</v>
      </c>
      <c r="S80" s="72">
        <v>43830</v>
      </c>
      <c r="T80" s="20" t="s">
        <v>653</v>
      </c>
      <c r="U80" s="20" t="s">
        <v>654</v>
      </c>
      <c r="V80" s="33"/>
      <c r="W80" s="163"/>
      <c r="X80" s="41"/>
      <c r="Z80" s="11"/>
    </row>
    <row r="81" spans="1:26" s="12" customFormat="1" ht="103.5" customHeight="1" x14ac:dyDescent="0.2">
      <c r="A81" s="250"/>
      <c r="B81" s="248"/>
      <c r="C81" s="249"/>
      <c r="D81" s="36" t="s">
        <v>196</v>
      </c>
      <c r="E81" s="21" t="s">
        <v>642</v>
      </c>
      <c r="F81" s="139" t="s">
        <v>643</v>
      </c>
      <c r="G81" s="139" t="s">
        <v>197</v>
      </c>
      <c r="H81" s="90">
        <v>3</v>
      </c>
      <c r="I81" s="90">
        <v>3</v>
      </c>
      <c r="J81" s="129" t="str">
        <f t="shared" si="0"/>
        <v>Moderada</v>
      </c>
      <c r="K81" s="130"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139" t="s">
        <v>650</v>
      </c>
      <c r="M81" s="90">
        <v>2</v>
      </c>
      <c r="N81" s="90">
        <v>3</v>
      </c>
      <c r="O81" s="31" t="str">
        <f t="shared" si="7"/>
        <v>Baja</v>
      </c>
      <c r="P81" s="139" t="s">
        <v>655</v>
      </c>
      <c r="Q81" s="142" t="s">
        <v>202</v>
      </c>
      <c r="R81" s="144">
        <v>43497</v>
      </c>
      <c r="S81" s="72">
        <v>43830</v>
      </c>
      <c r="T81" s="20" t="s">
        <v>656</v>
      </c>
      <c r="U81" s="20" t="s">
        <v>657</v>
      </c>
      <c r="V81" s="33"/>
      <c r="W81" s="107"/>
      <c r="X81" s="41"/>
      <c r="Z81" s="11"/>
    </row>
    <row r="82" spans="1:26" s="12" customFormat="1" ht="99.75" customHeight="1" x14ac:dyDescent="0.2">
      <c r="A82" s="250"/>
      <c r="B82" s="248"/>
      <c r="C82" s="249"/>
      <c r="D82" s="36" t="s">
        <v>196</v>
      </c>
      <c r="E82" s="21" t="s">
        <v>644</v>
      </c>
      <c r="F82" s="139" t="s">
        <v>198</v>
      </c>
      <c r="G82" s="139" t="s">
        <v>199</v>
      </c>
      <c r="H82" s="90">
        <v>5</v>
      </c>
      <c r="I82" s="90">
        <v>4</v>
      </c>
      <c r="J82" s="129" t="str">
        <f t="shared" si="0"/>
        <v>Alta</v>
      </c>
      <c r="K82" s="130"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139" t="s">
        <v>651</v>
      </c>
      <c r="M82" s="90">
        <v>4</v>
      </c>
      <c r="N82" s="90">
        <v>4</v>
      </c>
      <c r="O82" s="31" t="str">
        <f t="shared" si="7"/>
        <v>Alta</v>
      </c>
      <c r="P82" s="139" t="s">
        <v>658</v>
      </c>
      <c r="Q82" s="142" t="s">
        <v>202</v>
      </c>
      <c r="R82" s="144">
        <v>43497</v>
      </c>
      <c r="S82" s="72">
        <v>43830</v>
      </c>
      <c r="T82" s="20" t="s">
        <v>659</v>
      </c>
      <c r="U82" s="20" t="s">
        <v>660</v>
      </c>
      <c r="V82" s="33"/>
      <c r="W82" s="163"/>
      <c r="X82" s="41"/>
      <c r="Z82" s="11"/>
    </row>
    <row r="83" spans="1:26" s="12" customFormat="1" ht="103.5" customHeight="1" x14ac:dyDescent="0.2">
      <c r="A83" s="250"/>
      <c r="B83" s="248"/>
      <c r="C83" s="249"/>
      <c r="D83" s="36" t="s">
        <v>196</v>
      </c>
      <c r="E83" s="139" t="s">
        <v>645</v>
      </c>
      <c r="F83" s="139" t="s">
        <v>646</v>
      </c>
      <c r="G83" s="139" t="s">
        <v>200</v>
      </c>
      <c r="H83" s="90">
        <v>4</v>
      </c>
      <c r="I83" s="90">
        <v>4</v>
      </c>
      <c r="J83" s="129" t="str">
        <f t="shared" si="0"/>
        <v>Alta</v>
      </c>
      <c r="K83" s="130" t="str">
        <f>IF(J83="Extrema",[1]INTERPRETACION!$F$5,IF(AND(J83="Alta"),[1]INTERPRETACION!$F$4,IF(AND(J83="Moderada"),[1]INTERPRETACION!$F$3,IF(AND(J83="Baja"),[1]INTERPRETACION!$F$2))))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3" s="139" t="s">
        <v>201</v>
      </c>
      <c r="M83" s="90">
        <v>4</v>
      </c>
      <c r="N83" s="90">
        <v>4</v>
      </c>
      <c r="O83" s="31" t="str">
        <f t="shared" si="7"/>
        <v>Alta</v>
      </c>
      <c r="P83" s="139" t="s">
        <v>661</v>
      </c>
      <c r="Q83" s="142" t="s">
        <v>202</v>
      </c>
      <c r="R83" s="144">
        <v>43473</v>
      </c>
      <c r="S83" s="145">
        <v>43830</v>
      </c>
      <c r="T83" s="20" t="s">
        <v>662</v>
      </c>
      <c r="U83" s="20" t="s">
        <v>663</v>
      </c>
      <c r="V83" s="33"/>
      <c r="W83" s="163"/>
      <c r="X83" s="41"/>
      <c r="Z83" s="11"/>
    </row>
    <row r="84" spans="1:26" s="12" customFormat="1" ht="87" customHeight="1" x14ac:dyDescent="0.2">
      <c r="A84" s="250"/>
      <c r="B84" s="248"/>
      <c r="C84" s="249"/>
      <c r="D84" s="36" t="s">
        <v>196</v>
      </c>
      <c r="E84" s="139" t="s">
        <v>647</v>
      </c>
      <c r="F84" s="139" t="s">
        <v>648</v>
      </c>
      <c r="G84" s="139" t="s">
        <v>200</v>
      </c>
      <c r="H84" s="90">
        <v>2</v>
      </c>
      <c r="I84" s="90">
        <v>3</v>
      </c>
      <c r="J84" s="129" t="str">
        <f t="shared" si="0"/>
        <v>Baja</v>
      </c>
      <c r="K84" s="130" t="str">
        <f>IF(J84="Extrema",[1]INTERPRETACION!$F$5,IF(AND(J84="Alta"),[1]INTERPRETACION!$F$4,IF(AND(J84="Moderada"),[1]INTERPRETACION!$F$3,IF(AND(J84="Baja"),[1]INTERPRETACION!$F$2))))</f>
        <v>LOS RIESGOS DE CORRUPCION DE LAS ZONAS BAJA SE ENCUENTRAN EN UN NIVEL QUE PUEDE ELIMINARSE O REDUCIRSE FACILMENTE CON LOS CONTROLES ESTABLECIDOS EN LA ENTIDAD</v>
      </c>
      <c r="L84" s="139" t="s">
        <v>201</v>
      </c>
      <c r="M84" s="140">
        <v>2</v>
      </c>
      <c r="N84" s="90">
        <v>3</v>
      </c>
      <c r="O84" s="31"/>
      <c r="P84" s="139" t="s">
        <v>664</v>
      </c>
      <c r="Q84" s="142" t="s">
        <v>202</v>
      </c>
      <c r="R84" s="144">
        <v>43497</v>
      </c>
      <c r="S84" s="144" t="s">
        <v>665</v>
      </c>
      <c r="T84" s="20" t="s">
        <v>666</v>
      </c>
      <c r="U84" s="20" t="s">
        <v>667</v>
      </c>
      <c r="V84" s="33"/>
      <c r="W84" s="163"/>
      <c r="X84" s="41"/>
      <c r="Z84" s="11"/>
    </row>
    <row r="85" spans="1:26" s="12" customFormat="1" ht="114" customHeight="1" x14ac:dyDescent="0.2">
      <c r="A85" s="250"/>
      <c r="B85" s="248"/>
      <c r="C85" s="249"/>
      <c r="D85" s="45" t="s">
        <v>244</v>
      </c>
      <c r="E85" s="106" t="s">
        <v>245</v>
      </c>
      <c r="F85" s="106" t="s">
        <v>246</v>
      </c>
      <c r="G85" s="106" t="s">
        <v>247</v>
      </c>
      <c r="H85" s="146">
        <v>3</v>
      </c>
      <c r="I85" s="146">
        <v>3</v>
      </c>
      <c r="J85" s="129" t="str">
        <f t="shared" si="0"/>
        <v>Moderada</v>
      </c>
      <c r="K85" s="130"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06" t="s">
        <v>257</v>
      </c>
      <c r="M85" s="146">
        <v>1</v>
      </c>
      <c r="N85" s="147">
        <v>3</v>
      </c>
      <c r="O85" s="31" t="str">
        <f t="shared" si="7"/>
        <v>Baja</v>
      </c>
      <c r="P85" s="106" t="s">
        <v>681</v>
      </c>
      <c r="Q85" s="85" t="s">
        <v>259</v>
      </c>
      <c r="R85" s="143">
        <v>43497</v>
      </c>
      <c r="S85" s="150">
        <v>43830</v>
      </c>
      <c r="T85" s="107" t="s">
        <v>682</v>
      </c>
      <c r="U85" s="73" t="s">
        <v>683</v>
      </c>
      <c r="V85" s="33"/>
      <c r="W85" s="107"/>
      <c r="X85" s="41"/>
      <c r="Z85" s="11"/>
    </row>
    <row r="86" spans="1:26" s="12" customFormat="1" ht="102" customHeight="1" x14ac:dyDescent="0.2">
      <c r="A86" s="250"/>
      <c r="B86" s="248"/>
      <c r="C86" s="249"/>
      <c r="D86" s="45" t="s">
        <v>244</v>
      </c>
      <c r="E86" s="106" t="s">
        <v>668</v>
      </c>
      <c r="F86" s="106" t="s">
        <v>669</v>
      </c>
      <c r="G86" s="106" t="s">
        <v>670</v>
      </c>
      <c r="H86" s="146">
        <v>2</v>
      </c>
      <c r="I86" s="146">
        <v>4</v>
      </c>
      <c r="J86" s="129" t="str">
        <f t="shared" si="0"/>
        <v>Moderada</v>
      </c>
      <c r="K86" s="130"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106" t="s">
        <v>677</v>
      </c>
      <c r="M86" s="146">
        <v>2</v>
      </c>
      <c r="N86" s="147">
        <v>3</v>
      </c>
      <c r="O86" s="31" t="str">
        <f t="shared" si="7"/>
        <v>Baja</v>
      </c>
      <c r="P86" s="106" t="s">
        <v>684</v>
      </c>
      <c r="Q86" s="85" t="s">
        <v>259</v>
      </c>
      <c r="R86" s="143">
        <v>43497</v>
      </c>
      <c r="S86" s="150">
        <v>43830</v>
      </c>
      <c r="T86" s="107" t="s">
        <v>685</v>
      </c>
      <c r="U86" s="107" t="s">
        <v>686</v>
      </c>
      <c r="V86" s="33"/>
      <c r="W86" s="107"/>
      <c r="X86" s="41"/>
      <c r="Z86" s="11"/>
    </row>
    <row r="87" spans="1:26" s="12" customFormat="1" ht="105.75" customHeight="1" x14ac:dyDescent="0.2">
      <c r="A87" s="250"/>
      <c r="B87" s="248"/>
      <c r="C87" s="249"/>
      <c r="D87" s="45" t="s">
        <v>244</v>
      </c>
      <c r="E87" s="14" t="s">
        <v>248</v>
      </c>
      <c r="F87" s="106" t="s">
        <v>671</v>
      </c>
      <c r="G87" s="106" t="s">
        <v>249</v>
      </c>
      <c r="H87" s="146">
        <v>2</v>
      </c>
      <c r="I87" s="146">
        <v>4</v>
      </c>
      <c r="J87" s="129" t="str">
        <f t="shared" si="0"/>
        <v>Moderada</v>
      </c>
      <c r="K87" s="130"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06" t="s">
        <v>678</v>
      </c>
      <c r="M87" s="146">
        <v>2</v>
      </c>
      <c r="N87" s="147">
        <v>3</v>
      </c>
      <c r="O87" s="31" t="str">
        <f t="shared" si="7"/>
        <v>Baja</v>
      </c>
      <c r="P87" s="106" t="s">
        <v>687</v>
      </c>
      <c r="Q87" s="85" t="s">
        <v>259</v>
      </c>
      <c r="R87" s="149">
        <v>43497</v>
      </c>
      <c r="S87" s="148"/>
      <c r="T87" s="107" t="s">
        <v>688</v>
      </c>
      <c r="U87" s="107" t="s">
        <v>689</v>
      </c>
      <c r="V87" s="33"/>
      <c r="W87" s="107"/>
      <c r="X87" s="41"/>
      <c r="Z87" s="11"/>
    </row>
    <row r="88" spans="1:26" s="12" customFormat="1" ht="107.25" customHeight="1" x14ac:dyDescent="0.2">
      <c r="A88" s="250"/>
      <c r="B88" s="248"/>
      <c r="C88" s="249"/>
      <c r="D88" s="45" t="s">
        <v>244</v>
      </c>
      <c r="E88" s="14" t="s">
        <v>672</v>
      </c>
      <c r="F88" s="23" t="s">
        <v>673</v>
      </c>
      <c r="G88" s="106" t="s">
        <v>249</v>
      </c>
      <c r="H88" s="87">
        <v>2</v>
      </c>
      <c r="I88" s="87">
        <v>5</v>
      </c>
      <c r="J88" s="129" t="str">
        <f t="shared" si="0"/>
        <v>Alta</v>
      </c>
      <c r="K88" s="130"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14" t="s">
        <v>679</v>
      </c>
      <c r="M88" s="87">
        <v>3</v>
      </c>
      <c r="N88" s="87">
        <v>3</v>
      </c>
      <c r="O88" s="31" t="str">
        <f t="shared" si="7"/>
        <v>Moderada</v>
      </c>
      <c r="P88" s="14" t="s">
        <v>690</v>
      </c>
      <c r="Q88" s="75" t="s">
        <v>259</v>
      </c>
      <c r="R88" s="149">
        <v>43497</v>
      </c>
      <c r="S88" s="75"/>
      <c r="T88" s="75" t="s">
        <v>691</v>
      </c>
      <c r="U88" s="75" t="s">
        <v>692</v>
      </c>
      <c r="V88" s="33"/>
      <c r="W88" s="174"/>
      <c r="X88" s="41"/>
      <c r="Z88" s="11"/>
    </row>
    <row r="89" spans="1:26" s="12" customFormat="1" ht="101.25" customHeight="1" x14ac:dyDescent="0.2">
      <c r="A89" s="250"/>
      <c r="B89" s="248"/>
      <c r="C89" s="249"/>
      <c r="D89" s="45" t="s">
        <v>244</v>
      </c>
      <c r="E89" s="14" t="s">
        <v>674</v>
      </c>
      <c r="F89" s="23" t="s">
        <v>675</v>
      </c>
      <c r="G89" s="23" t="s">
        <v>676</v>
      </c>
      <c r="H89" s="87">
        <v>2</v>
      </c>
      <c r="I89" s="87">
        <v>4</v>
      </c>
      <c r="J89" s="129" t="str">
        <f t="shared" si="0"/>
        <v>Moderada</v>
      </c>
      <c r="K89" s="130" t="str">
        <f>IF(J89="Extrema",[1]INTERPRETACION!$F$5,IF(AND(J89="Alta"),[1]INTERPRETACION!$F$4,IF(AND(J89="Moderada"),[1]INTERPRETACION!$F$3,IF(AND(J89="Baja"),[1]INTERPRETACION!$F$2))))</f>
        <v>DEBEN TOMARSE LAS MEDIDAS NECESARIAS  PARA  LLEVAR LOS RIESGOS A LA ZONA DE RIESGO BAJA O ELIMINARLO. NOTA  EN TODO CASO  SE REQUIERE QUE LAS ENTIDADES  PROPENDAN  POR ELIMINAR EL RIESGO DE CORRUPCIÓN O POR LO MENOS LLEVARLO A LA ZONA DE RIESGO BAJA.</v>
      </c>
      <c r="L89" s="14" t="s">
        <v>680</v>
      </c>
      <c r="M89" s="87">
        <v>3</v>
      </c>
      <c r="N89" s="87">
        <v>3</v>
      </c>
      <c r="O89" s="31"/>
      <c r="P89" s="14" t="s">
        <v>693</v>
      </c>
      <c r="Q89" s="75" t="s">
        <v>259</v>
      </c>
      <c r="R89" s="149" t="s">
        <v>694</v>
      </c>
      <c r="S89" s="75"/>
      <c r="T89" s="75" t="s">
        <v>695</v>
      </c>
      <c r="U89" s="75" t="s">
        <v>692</v>
      </c>
      <c r="V89" s="33"/>
      <c r="W89" s="174"/>
      <c r="X89" s="41"/>
      <c r="Z89" s="11"/>
    </row>
    <row r="90" spans="1:26" s="12" customFormat="1" ht="105.75" customHeight="1" x14ac:dyDescent="0.2">
      <c r="A90" s="250"/>
      <c r="B90" s="248"/>
      <c r="C90" s="249"/>
      <c r="D90" s="46" t="s">
        <v>250</v>
      </c>
      <c r="E90" s="20" t="s">
        <v>251</v>
      </c>
      <c r="F90" s="20" t="s">
        <v>252</v>
      </c>
      <c r="G90" s="15" t="s">
        <v>253</v>
      </c>
      <c r="H90" s="135">
        <v>1</v>
      </c>
      <c r="I90" s="135">
        <v>5</v>
      </c>
      <c r="J90" s="129" t="str">
        <f t="shared" si="0"/>
        <v>Moderada</v>
      </c>
      <c r="K90" s="130" t="str">
        <f>IF(J90="Extrema",[1]INTERPRETACION!$F$5,IF(AND(J90="Alta"),[1]INTERPRETACION!$F$4,IF(AND(J90="Moderada"),[1]INTERPRETACION!$F$3,IF(AND(J90="Baja"),[1]INTERPRETACION!$F$2))))</f>
        <v>DEBEN TOMARSE LAS MEDIDAS NECESARIAS  PARA  LLEVAR LOS RIESGOS A LA ZONA DE RIESGO BAJA O ELIMINARLO. NOTA  EN TODO CASO  SE REQUIERE QUE LAS ENTIDADES  PROPENDAN  POR ELIMINAR EL RIESGO DE CORRUPCIÓN O POR LO MENOS LLEVARLO A LA ZONA DE RIESGO BAJA.</v>
      </c>
      <c r="L90" s="20" t="s">
        <v>258</v>
      </c>
      <c r="M90" s="132">
        <v>1</v>
      </c>
      <c r="N90" s="100">
        <v>3</v>
      </c>
      <c r="O90" s="31" t="str">
        <f t="shared" si="7"/>
        <v>Baja</v>
      </c>
      <c r="P90" s="44" t="s">
        <v>262</v>
      </c>
      <c r="Q90" s="39" t="s">
        <v>260</v>
      </c>
      <c r="R90" s="47" t="s">
        <v>604</v>
      </c>
      <c r="S90" s="47" t="s">
        <v>604</v>
      </c>
      <c r="T90" s="35" t="s">
        <v>263</v>
      </c>
      <c r="U90" s="35" t="s">
        <v>243</v>
      </c>
      <c r="V90" s="33"/>
      <c r="W90" s="107"/>
      <c r="X90" s="41"/>
      <c r="Z90" s="11"/>
    </row>
    <row r="91" spans="1:26" s="12" customFormat="1" ht="139.5" customHeight="1" x14ac:dyDescent="0.2">
      <c r="A91" s="250"/>
      <c r="B91" s="248"/>
      <c r="C91" s="249"/>
      <c r="D91" s="46" t="s">
        <v>250</v>
      </c>
      <c r="E91" s="20" t="s">
        <v>254</v>
      </c>
      <c r="F91" s="20" t="s">
        <v>255</v>
      </c>
      <c r="G91" s="13" t="s">
        <v>256</v>
      </c>
      <c r="H91" s="135">
        <v>1</v>
      </c>
      <c r="I91" s="135">
        <v>5</v>
      </c>
      <c r="J91" s="129" t="str">
        <f t="shared" si="0"/>
        <v>Moderada</v>
      </c>
      <c r="K91" s="130" t="str">
        <f>IF(J91="Extrema",[1]INTERPRETACION!$F$5,IF(AND(J91="Alta"),[1]INTERPRETACION!$F$4,IF(AND(J91="Moderada"),[1]INTERPRETACION!$F$3,IF(AND(J91="Baja"),[1]INTERPRETACION!$F$2))))</f>
        <v>DEBEN TOMARSE LAS MEDIDAS NECESARIAS  PARA  LLEVAR LOS RIESGOS A LA ZONA DE RIESGO BAJA O ELIMINARLO. NOTA  EN TODO CASO  SE REQUIERE QUE LAS ENTIDADES  PROPENDAN  POR ELIMINAR EL RIESGO DE CORRUPCIÓN O POR LO MENOS LLEVARLO A LA ZONA DE RIESGO BAJA.</v>
      </c>
      <c r="L91" s="20" t="s">
        <v>696</v>
      </c>
      <c r="M91" s="132">
        <v>1</v>
      </c>
      <c r="N91" s="100">
        <v>3</v>
      </c>
      <c r="O91" s="31" t="str">
        <f t="shared" si="7"/>
        <v>Baja</v>
      </c>
      <c r="P91" s="44" t="s">
        <v>261</v>
      </c>
      <c r="Q91" s="39" t="s">
        <v>260</v>
      </c>
      <c r="R91" s="47" t="s">
        <v>604</v>
      </c>
      <c r="S91" s="47" t="s">
        <v>604</v>
      </c>
      <c r="T91" s="35" t="s">
        <v>264</v>
      </c>
      <c r="U91" s="35" t="s">
        <v>242</v>
      </c>
      <c r="V91" s="33"/>
      <c r="W91" s="107"/>
      <c r="X91" s="41"/>
      <c r="Z91" s="11"/>
    </row>
    <row r="92" spans="1:26" s="12" customFormat="1" ht="117" customHeight="1" x14ac:dyDescent="0.2">
      <c r="A92" s="252">
        <v>10</v>
      </c>
      <c r="B92" s="269" t="s">
        <v>95</v>
      </c>
      <c r="C92" s="249" t="s">
        <v>96</v>
      </c>
      <c r="D92" s="128"/>
      <c r="E92" s="20" t="s">
        <v>160</v>
      </c>
      <c r="F92" s="141" t="s">
        <v>697</v>
      </c>
      <c r="G92" s="141" t="s">
        <v>161</v>
      </c>
      <c r="H92" s="131">
        <v>5</v>
      </c>
      <c r="I92" s="131">
        <v>5</v>
      </c>
      <c r="J92" s="129" t="str">
        <f t="shared" si="0"/>
        <v>Extrema</v>
      </c>
      <c r="K92" s="30" t="str">
        <f>IF(J92="Extrema",[1]INTERPRETACION!$F$5,IF(AND(J92="Alta"),[1]INTERPRETACION!$F$4,IF(AND(J92="Moderada"),[1]INTERPRETACION!$F$3,IF(AND(J92="Baja"),[1]INTERPRETACION!$F$2))))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2" s="141" t="s">
        <v>698</v>
      </c>
      <c r="M92" s="68">
        <v>2</v>
      </c>
      <c r="N92" s="68">
        <v>5</v>
      </c>
      <c r="O92" s="31" t="str">
        <f t="shared" si="7"/>
        <v>Alta</v>
      </c>
      <c r="P92" s="141" t="s">
        <v>699</v>
      </c>
      <c r="Q92" s="69" t="s">
        <v>702</v>
      </c>
      <c r="R92" s="67">
        <v>43499</v>
      </c>
      <c r="S92" s="67">
        <v>43830</v>
      </c>
      <c r="T92" s="35" t="s">
        <v>162</v>
      </c>
      <c r="U92" s="35" t="s">
        <v>703</v>
      </c>
      <c r="V92" s="33"/>
      <c r="W92" s="107"/>
      <c r="X92" s="41"/>
      <c r="Z92" s="11"/>
    </row>
    <row r="93" spans="1:26" s="12" customFormat="1" ht="120" customHeight="1" x14ac:dyDescent="0.2">
      <c r="A93" s="252"/>
      <c r="B93" s="269"/>
      <c r="C93" s="249"/>
      <c r="D93" s="128"/>
      <c r="E93" s="20" t="s">
        <v>165</v>
      </c>
      <c r="F93" s="141" t="s">
        <v>167</v>
      </c>
      <c r="G93" s="141" t="s">
        <v>161</v>
      </c>
      <c r="H93" s="131">
        <v>5</v>
      </c>
      <c r="I93" s="131">
        <v>5</v>
      </c>
      <c r="J93" s="129" t="str">
        <f t="shared" si="0"/>
        <v>Extrema</v>
      </c>
      <c r="K93" s="30" t="str">
        <f>IF(J93="Extrema",[1]INTERPRETACION!$F$5,IF(AND(J93="Alta"),[1]INTERPRETACION!$F$4,IF(AND(J93="Moderada"),[1]INTERPRETACION!$F$3,IF(AND(J93="Baja"),[1]INTERPRETACION!$F$2))))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3" s="141" t="s">
        <v>163</v>
      </c>
      <c r="M93" s="68">
        <v>5</v>
      </c>
      <c r="N93" s="68">
        <v>5</v>
      </c>
      <c r="O93" s="31" t="str">
        <f t="shared" si="7"/>
        <v>Extrema</v>
      </c>
      <c r="P93" s="141" t="s">
        <v>700</v>
      </c>
      <c r="Q93" s="69" t="s">
        <v>702</v>
      </c>
      <c r="R93" s="67">
        <v>43499</v>
      </c>
      <c r="S93" s="67">
        <v>43830</v>
      </c>
      <c r="T93" s="35" t="s">
        <v>164</v>
      </c>
      <c r="U93" s="35" t="s">
        <v>170</v>
      </c>
      <c r="V93" s="33"/>
      <c r="W93" s="175"/>
      <c r="X93" s="41"/>
      <c r="Z93" s="11"/>
    </row>
    <row r="94" spans="1:26" s="12" customFormat="1" ht="108.75" customHeight="1" x14ac:dyDescent="0.2">
      <c r="A94" s="252"/>
      <c r="B94" s="269"/>
      <c r="C94" s="249"/>
      <c r="D94" s="128"/>
      <c r="E94" s="20" t="s">
        <v>166</v>
      </c>
      <c r="F94" s="141" t="s">
        <v>168</v>
      </c>
      <c r="G94" s="141" t="s">
        <v>169</v>
      </c>
      <c r="H94" s="131">
        <v>2</v>
      </c>
      <c r="I94" s="131">
        <v>5</v>
      </c>
      <c r="J94" s="129" t="str">
        <f t="shared" si="0"/>
        <v>Alta</v>
      </c>
      <c r="K94" s="30" t="str">
        <f>IF(J94="Extrema",[1]INTERPRETACION!$F$5,IF(AND(J94="Alta"),[1]INTERPRETACION!$F$4,IF(AND(J94="Moderada"),[1]INTERPRETACION!$F$3,IF(AND(J94="Baja"),[1]INTERPRETACION!$F$2))))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4" s="141" t="s">
        <v>163</v>
      </c>
      <c r="M94" s="68">
        <v>2</v>
      </c>
      <c r="N94" s="68">
        <v>5</v>
      </c>
      <c r="O94" s="31" t="str">
        <f t="shared" si="7"/>
        <v>Alta</v>
      </c>
      <c r="P94" s="141" t="s">
        <v>701</v>
      </c>
      <c r="Q94" s="69" t="s">
        <v>702</v>
      </c>
      <c r="R94" s="67">
        <v>43499</v>
      </c>
      <c r="S94" s="67">
        <v>43830</v>
      </c>
      <c r="T94" s="35" t="s">
        <v>170</v>
      </c>
      <c r="U94" s="35" t="s">
        <v>171</v>
      </c>
      <c r="V94" s="33"/>
      <c r="W94" s="107"/>
      <c r="X94" s="41"/>
      <c r="Z94" s="11"/>
    </row>
    <row r="95" spans="1:26" s="12" customFormat="1" ht="108.75" customHeight="1" x14ac:dyDescent="0.2">
      <c r="A95" s="250">
        <v>11</v>
      </c>
      <c r="B95" s="248" t="s">
        <v>704</v>
      </c>
      <c r="C95" s="298" t="s">
        <v>705</v>
      </c>
      <c r="D95" s="251" t="s">
        <v>706</v>
      </c>
      <c r="E95" s="107" t="s">
        <v>707</v>
      </c>
      <c r="F95" s="107" t="s">
        <v>708</v>
      </c>
      <c r="G95" s="107" t="s">
        <v>709</v>
      </c>
      <c r="H95" s="147">
        <v>1</v>
      </c>
      <c r="I95" s="147">
        <v>5</v>
      </c>
      <c r="J95" s="129" t="str">
        <f t="shared" si="0"/>
        <v>Moderada</v>
      </c>
      <c r="K95" s="30"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07" t="s">
        <v>721</v>
      </c>
      <c r="M95" s="100">
        <v>1</v>
      </c>
      <c r="N95" s="100">
        <v>3</v>
      </c>
      <c r="O95" s="31" t="str">
        <f t="shared" si="7"/>
        <v>Baja</v>
      </c>
      <c r="P95" s="157" t="s">
        <v>726</v>
      </c>
      <c r="Q95" s="158" t="s">
        <v>739</v>
      </c>
      <c r="R95" s="143">
        <v>43497</v>
      </c>
      <c r="S95" s="72">
        <v>43829</v>
      </c>
      <c r="T95" s="107" t="s">
        <v>727</v>
      </c>
      <c r="U95" s="73" t="s">
        <v>728</v>
      </c>
      <c r="V95" s="33"/>
      <c r="W95" s="107"/>
      <c r="X95" s="41"/>
      <c r="Z95" s="11"/>
    </row>
    <row r="96" spans="1:26" s="12" customFormat="1" ht="108.75" customHeight="1" x14ac:dyDescent="0.2">
      <c r="A96" s="250"/>
      <c r="B96" s="248"/>
      <c r="C96" s="298"/>
      <c r="D96" s="251"/>
      <c r="E96" s="157" t="s">
        <v>710</v>
      </c>
      <c r="F96" s="107" t="s">
        <v>711</v>
      </c>
      <c r="G96" s="107" t="s">
        <v>712</v>
      </c>
      <c r="H96" s="147">
        <v>1</v>
      </c>
      <c r="I96" s="147">
        <v>5</v>
      </c>
      <c r="J96" s="129" t="str">
        <f t="shared" si="0"/>
        <v>Moderada</v>
      </c>
      <c r="K96" s="30" t="str">
        <f>IF(J96="Extrema",[1]INTERPRETACION!$F$5,IF(AND(J96="Alta"),[1]INTERPRETACION!$F$4,IF(AND(J96="Moderada"),[1]INTERPRETACION!$F$3,IF(AND(J96="Baja"),[1]INTERPRETACION!$F$2))))</f>
        <v>DEBEN TOMARSE LAS MEDIDAS NECESARIAS  PARA  LLEVAR LOS RIESGOS A LA ZONA DE RIESGO BAJA O ELIMINARLO. NOTA  EN TODO CASO  SE REQUIERE QUE LAS ENTIDADES  PROPENDAN  POR ELIMINAR EL RIESGO DE CORRUPCIÓN O POR LO MENOS LLEVARLO A LA ZONA DE RIESGO BAJA.</v>
      </c>
      <c r="L96" s="107" t="s">
        <v>722</v>
      </c>
      <c r="M96" s="100">
        <v>1</v>
      </c>
      <c r="N96" s="100">
        <v>3</v>
      </c>
      <c r="O96" s="31" t="str">
        <f t="shared" si="7"/>
        <v>Baja</v>
      </c>
      <c r="P96" s="157" t="s">
        <v>729</v>
      </c>
      <c r="Q96" s="158" t="s">
        <v>739</v>
      </c>
      <c r="R96" s="143">
        <v>43497</v>
      </c>
      <c r="S96" s="72">
        <v>43829</v>
      </c>
      <c r="T96" s="107" t="s">
        <v>730</v>
      </c>
      <c r="U96" s="73" t="s">
        <v>731</v>
      </c>
      <c r="V96" s="33"/>
      <c r="W96" s="107"/>
      <c r="X96" s="41"/>
      <c r="Z96" s="11"/>
    </row>
    <row r="97" spans="1:26" s="12" customFormat="1" ht="108.75" customHeight="1" x14ac:dyDescent="0.2">
      <c r="A97" s="250"/>
      <c r="B97" s="248"/>
      <c r="C97" s="298"/>
      <c r="D97" s="251"/>
      <c r="E97" s="157" t="s">
        <v>713</v>
      </c>
      <c r="F97" s="107" t="s">
        <v>714</v>
      </c>
      <c r="G97" s="107" t="s">
        <v>715</v>
      </c>
      <c r="H97" s="147">
        <v>1</v>
      </c>
      <c r="I97" s="147">
        <v>5</v>
      </c>
      <c r="J97" s="129" t="str">
        <f t="shared" si="0"/>
        <v>Moderada</v>
      </c>
      <c r="K97" s="30" t="str">
        <f>IF(J97="Extrema",[1]INTERPRETACION!$F$5,IF(AND(J97="Alta"),[1]INTERPRETACION!$F$4,IF(AND(J97="Moderada"),[1]INTERPRETACION!$F$3,IF(AND(J97="Baja"),[1]INTERPRETACION!$F$2))))</f>
        <v>DEBEN TOMARSE LAS MEDIDAS NECESARIAS  PARA  LLEVAR LOS RIESGOS A LA ZONA DE RIESGO BAJA O ELIMINARLO. NOTA  EN TODO CASO  SE REQUIERE QUE LAS ENTIDADES  PROPENDAN  POR ELIMINAR EL RIESGO DE CORRUPCIÓN O POR LO MENOS LLEVARLO A LA ZONA DE RIESGO BAJA.</v>
      </c>
      <c r="L97" s="107" t="s">
        <v>723</v>
      </c>
      <c r="M97" s="100">
        <v>1</v>
      </c>
      <c r="N97" s="100">
        <v>3</v>
      </c>
      <c r="O97" s="31" t="str">
        <f t="shared" si="7"/>
        <v>Baja</v>
      </c>
      <c r="P97" s="159" t="s">
        <v>732</v>
      </c>
      <c r="Q97" s="158" t="s">
        <v>740</v>
      </c>
      <c r="R97" s="143">
        <v>43498</v>
      </c>
      <c r="S97" s="72">
        <v>43829</v>
      </c>
      <c r="T97" s="107" t="s">
        <v>733</v>
      </c>
      <c r="U97" s="73" t="s">
        <v>734</v>
      </c>
      <c r="V97" s="33"/>
      <c r="W97" s="107"/>
      <c r="X97" s="41"/>
      <c r="Z97" s="11"/>
    </row>
    <row r="98" spans="1:26" s="12" customFormat="1" ht="108.75" customHeight="1" x14ac:dyDescent="0.2">
      <c r="A98" s="250"/>
      <c r="B98" s="248"/>
      <c r="C98" s="298"/>
      <c r="D98" s="251"/>
      <c r="E98" s="157" t="s">
        <v>716</v>
      </c>
      <c r="F98" s="107" t="s">
        <v>717</v>
      </c>
      <c r="G98" s="107" t="s">
        <v>709</v>
      </c>
      <c r="H98" s="147">
        <v>3</v>
      </c>
      <c r="I98" s="147">
        <v>5</v>
      </c>
      <c r="J98" s="129" t="str">
        <f t="shared" si="0"/>
        <v>Extrema</v>
      </c>
      <c r="K98" s="30" t="str">
        <f>IF(J98="Extrema",[1]INTERPRETACION!$F$5,IF(AND(J98="Alta"),[1]INTERPRETACION!$F$4,IF(AND(J98="Moderada"),[1]INTERPRETACION!$F$3,IF(AND(J98="Baja"),[1]INTERPRETACION!$F$2))))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98" s="107" t="s">
        <v>724</v>
      </c>
      <c r="M98" s="100">
        <v>1</v>
      </c>
      <c r="N98" s="100">
        <v>2</v>
      </c>
      <c r="O98" s="31" t="str">
        <f t="shared" si="7"/>
        <v/>
      </c>
      <c r="P98" s="159" t="s">
        <v>741</v>
      </c>
      <c r="Q98" s="158" t="s">
        <v>742</v>
      </c>
      <c r="R98" s="143">
        <v>43498</v>
      </c>
      <c r="S98" s="72">
        <v>43829</v>
      </c>
      <c r="T98" s="107" t="s">
        <v>735</v>
      </c>
      <c r="U98" s="73" t="s">
        <v>736</v>
      </c>
      <c r="V98" s="33"/>
      <c r="W98" s="107"/>
      <c r="X98" s="41"/>
      <c r="Z98" s="11"/>
    </row>
    <row r="99" spans="1:26" s="12" customFormat="1" ht="108.75" customHeight="1" x14ac:dyDescent="0.2">
      <c r="A99" s="250"/>
      <c r="B99" s="248"/>
      <c r="C99" s="298"/>
      <c r="D99" s="251"/>
      <c r="E99" s="157" t="s">
        <v>718</v>
      </c>
      <c r="F99" s="107" t="s">
        <v>719</v>
      </c>
      <c r="G99" s="107" t="s">
        <v>720</v>
      </c>
      <c r="H99" s="147">
        <v>1</v>
      </c>
      <c r="I99" s="147">
        <v>5</v>
      </c>
      <c r="J99" s="129" t="str">
        <f t="shared" si="0"/>
        <v>Moderada</v>
      </c>
      <c r="K99" s="30" t="str">
        <f>IF(J99="Extrema",[1]INTERPRETACION!$F$5,IF(AND(J99="Alta"),[1]INTERPRETACION!$F$4,IF(AND(J99="Moderada"),[1]INTERPRETACION!$F$3,IF(AND(J99="Baja"),[1]INTERPRETACION!$F$2))))</f>
        <v>DEBEN TOMARSE LAS MEDIDAS NECESARIAS  PARA  LLEVAR LOS RIESGOS A LA ZONA DE RIESGO BAJA O ELIMINARLO. NOTA  EN TODO CASO  SE REQUIERE QUE LAS ENTIDADES  PROPENDAN  POR ELIMINAR EL RIESGO DE CORRUPCIÓN O POR LO MENOS LLEVARLO A LA ZONA DE RIESGO BAJA.</v>
      </c>
      <c r="L99" s="107" t="s">
        <v>725</v>
      </c>
      <c r="M99" s="100">
        <v>1</v>
      </c>
      <c r="N99" s="100">
        <v>3</v>
      </c>
      <c r="O99" s="31" t="str">
        <f t="shared" si="7"/>
        <v>Baja</v>
      </c>
      <c r="P99" s="159" t="s">
        <v>743</v>
      </c>
      <c r="Q99" s="158" t="s">
        <v>742</v>
      </c>
      <c r="R99" s="143">
        <v>43498</v>
      </c>
      <c r="S99" s="72">
        <v>43829</v>
      </c>
      <c r="T99" s="107" t="s">
        <v>737</v>
      </c>
      <c r="U99" s="73" t="s">
        <v>738</v>
      </c>
      <c r="V99" s="33"/>
      <c r="W99" s="107"/>
      <c r="X99" s="41"/>
      <c r="Z99" s="11"/>
    </row>
    <row r="100" spans="1:26" s="12" customFormat="1" ht="143.25" customHeight="1" x14ac:dyDescent="0.2">
      <c r="A100" s="250"/>
      <c r="B100" s="248"/>
      <c r="C100" s="298"/>
      <c r="D100" s="251" t="s">
        <v>744</v>
      </c>
      <c r="E100" s="20" t="s">
        <v>745</v>
      </c>
      <c r="F100" s="20" t="s">
        <v>746</v>
      </c>
      <c r="G100" s="20" t="s">
        <v>747</v>
      </c>
      <c r="H100" s="100">
        <v>2</v>
      </c>
      <c r="I100" s="100">
        <v>4</v>
      </c>
      <c r="J100" s="129" t="str">
        <f t="shared" si="0"/>
        <v>Moderada</v>
      </c>
      <c r="K100" s="30" t="str">
        <f>IF(J100="Extrema",[1]INTERPRETACION!$F$5,IF(AND(J100="Alta"),[1]INTERPRETACION!$F$4,IF(AND(J100="Moderada"),[1]INTERPRETACION!$F$3,IF(AND(J100="Baja"),[1]INTERPRETACION!$F$2))))</f>
        <v>DEBEN TOMARSE LAS MEDIDAS NECESARIAS  PARA  LLEVAR LOS RIESGOS A LA ZONA DE RIESGO BAJA O ELIMINARLO. NOTA  EN TODO CASO  SE REQUIERE QUE LAS ENTIDADES  PROPENDAN  POR ELIMINAR EL RIESGO DE CORRUPCIÓN O POR LO MENOS LLEVARLO A LA ZONA DE RIESGO BAJA.</v>
      </c>
      <c r="L100" s="20" t="s">
        <v>754</v>
      </c>
      <c r="M100" s="36">
        <v>1</v>
      </c>
      <c r="N100" s="36">
        <v>3</v>
      </c>
      <c r="O100" s="31" t="str">
        <f t="shared" si="7"/>
        <v>Baja</v>
      </c>
      <c r="P100" s="21" t="s">
        <v>755</v>
      </c>
      <c r="Q100" s="160" t="s">
        <v>763</v>
      </c>
      <c r="R100" s="303" t="s">
        <v>756</v>
      </c>
      <c r="S100" s="303"/>
      <c r="T100" s="20" t="s">
        <v>757</v>
      </c>
      <c r="U100" s="73" t="s">
        <v>758</v>
      </c>
      <c r="V100" s="33"/>
      <c r="W100" s="107"/>
      <c r="X100" s="41"/>
      <c r="Z100" s="11"/>
    </row>
    <row r="101" spans="1:26" s="12" customFormat="1" ht="108.75" customHeight="1" x14ac:dyDescent="0.2">
      <c r="A101" s="250"/>
      <c r="B101" s="248"/>
      <c r="C101" s="298"/>
      <c r="D101" s="251"/>
      <c r="E101" s="21" t="s">
        <v>748</v>
      </c>
      <c r="F101" s="20" t="s">
        <v>749</v>
      </c>
      <c r="G101" s="20" t="s">
        <v>750</v>
      </c>
      <c r="H101" s="100">
        <v>2</v>
      </c>
      <c r="I101" s="100">
        <v>4</v>
      </c>
      <c r="J101" s="129" t="str">
        <f t="shared" si="0"/>
        <v>Moderada</v>
      </c>
      <c r="K101" s="30" t="str">
        <f>IF(J101="Extrema",[1]INTERPRETACION!$F$5,IF(AND(J101="Alta"),[1]INTERPRETACION!$F$4,IF(AND(J101="Moderada"),[1]INTERPRETACION!$F$3,IF(AND(J101="Baja"),[1]INTERPRETACION!$F$2))))</f>
        <v>DEBEN TOMARSE LAS MEDIDAS NECESARIAS  PARA  LLEVAR LOS RIESGOS A LA ZONA DE RIESGO BAJA O ELIMINARLO. NOTA  EN TODO CASO  SE REQUIERE QUE LAS ENTIDADES  PROPENDAN  POR ELIMINAR EL RIESGO DE CORRUPCIÓN O POR LO MENOS LLEVARLO A LA ZONA DE RIESGO BAJA.</v>
      </c>
      <c r="L101" s="20" t="s">
        <v>754</v>
      </c>
      <c r="M101" s="36">
        <v>1</v>
      </c>
      <c r="N101" s="36">
        <v>3</v>
      </c>
      <c r="O101" s="31" t="str">
        <f t="shared" si="7"/>
        <v>Baja</v>
      </c>
      <c r="P101" s="21" t="s">
        <v>759</v>
      </c>
      <c r="Q101" s="160" t="s">
        <v>763</v>
      </c>
      <c r="R101" s="144">
        <v>43497</v>
      </c>
      <c r="S101" s="72">
        <v>43830</v>
      </c>
      <c r="T101" s="20" t="s">
        <v>760</v>
      </c>
      <c r="U101" s="73"/>
      <c r="V101" s="33"/>
      <c r="W101" s="107"/>
      <c r="X101" s="41"/>
      <c r="Z101" s="11"/>
    </row>
    <row r="102" spans="1:26" s="12" customFormat="1" ht="108.75" customHeight="1" x14ac:dyDescent="0.2">
      <c r="A102" s="250"/>
      <c r="B102" s="248"/>
      <c r="C102" s="298"/>
      <c r="D102" s="251"/>
      <c r="E102" s="21" t="s">
        <v>751</v>
      </c>
      <c r="F102" s="20" t="s">
        <v>752</v>
      </c>
      <c r="G102" s="20" t="s">
        <v>753</v>
      </c>
      <c r="H102" s="100">
        <v>2</v>
      </c>
      <c r="I102" s="100">
        <v>4</v>
      </c>
      <c r="J102" s="129" t="str">
        <f t="shared" si="0"/>
        <v>Moderada</v>
      </c>
      <c r="K102" s="30" t="str">
        <f>IF(J102="Extrema",[1]INTERPRETACION!$F$5,IF(AND(J102="Alta"),[1]INTERPRETACION!$F$4,IF(AND(J102="Moderada"),[1]INTERPRETACION!$F$3,IF(AND(J102="Baja"),[1]INTERPRETACION!$F$2))))</f>
        <v>DEBEN TOMARSE LAS MEDIDAS NECESARIAS  PARA  LLEVAR LOS RIESGOS A LA ZONA DE RIESGO BAJA O ELIMINARLO. NOTA  EN TODO CASO  SE REQUIERE QUE LAS ENTIDADES  PROPENDAN  POR ELIMINAR EL RIESGO DE CORRUPCIÓN O POR LO MENOS LLEVARLO A LA ZONA DE RIESGO BAJA.</v>
      </c>
      <c r="L102" s="20" t="s">
        <v>754</v>
      </c>
      <c r="M102" s="36">
        <v>1</v>
      </c>
      <c r="N102" s="36">
        <v>3</v>
      </c>
      <c r="O102" s="31" t="str">
        <f t="shared" si="7"/>
        <v>Baja</v>
      </c>
      <c r="P102" s="21" t="s">
        <v>761</v>
      </c>
      <c r="Q102" s="160" t="s">
        <v>763</v>
      </c>
      <c r="R102" s="144">
        <v>43497</v>
      </c>
      <c r="S102" s="72">
        <v>43830</v>
      </c>
      <c r="T102" s="20" t="s">
        <v>762</v>
      </c>
      <c r="U102" s="73"/>
      <c r="V102" s="33"/>
      <c r="W102" s="107"/>
      <c r="X102" s="41"/>
      <c r="Z102" s="11"/>
    </row>
    <row r="103" spans="1:26" s="12" customFormat="1" ht="108.75" customHeight="1" x14ac:dyDescent="0.2">
      <c r="A103" s="252">
        <v>12</v>
      </c>
      <c r="B103" s="269" t="s">
        <v>764</v>
      </c>
      <c r="C103" s="298" t="s">
        <v>765</v>
      </c>
      <c r="D103" s="251"/>
      <c r="E103" s="21" t="s">
        <v>766</v>
      </c>
      <c r="F103" s="21" t="s">
        <v>768</v>
      </c>
      <c r="G103" s="21" t="s">
        <v>770</v>
      </c>
      <c r="H103" s="161">
        <v>1</v>
      </c>
      <c r="I103" s="161">
        <v>3</v>
      </c>
      <c r="J103" s="129" t="str">
        <f t="shared" si="0"/>
        <v>Baja</v>
      </c>
      <c r="K103" s="30" t="str">
        <f>IF(J103="Extrema",[1]INTERPRETACION!$F$5,IF(AND(J103="Alta"),[1]INTERPRETACION!$F$4,IF(AND(J103="Moderada"),[1]INTERPRETACION!$F$3,IF(AND(J103="Baja"),[1]INTERPRETACION!$F$2))))</f>
        <v>LOS RIESGOS DE CORRUPCION DE LAS ZONAS BAJA SE ENCUENTRAN EN UN NIVEL QUE PUEDE ELIMINARSE O REDUCIRSE FACILMENTE CON LOS CONTROLES ESTABLECIDOS EN LA ENTIDAD</v>
      </c>
      <c r="L103" s="20" t="s">
        <v>772</v>
      </c>
      <c r="M103" s="161">
        <v>1</v>
      </c>
      <c r="N103" s="161">
        <v>3</v>
      </c>
      <c r="O103" s="31" t="str">
        <f t="shared" si="7"/>
        <v>Baja</v>
      </c>
      <c r="P103" s="21" t="s">
        <v>776</v>
      </c>
      <c r="Q103" s="69" t="s">
        <v>775</v>
      </c>
      <c r="R103" s="67" t="s">
        <v>777</v>
      </c>
      <c r="S103" s="67" t="s">
        <v>778</v>
      </c>
      <c r="T103" s="20" t="s">
        <v>779</v>
      </c>
      <c r="U103" s="35"/>
      <c r="V103" s="33"/>
      <c r="W103" s="107"/>
      <c r="X103" s="41"/>
      <c r="Z103" s="11"/>
    </row>
    <row r="104" spans="1:26" s="12" customFormat="1" ht="108.75" customHeight="1" x14ac:dyDescent="0.2">
      <c r="A104" s="252"/>
      <c r="B104" s="269"/>
      <c r="C104" s="298"/>
      <c r="D104" s="251"/>
      <c r="E104" s="21" t="s">
        <v>767</v>
      </c>
      <c r="F104" s="21" t="s">
        <v>769</v>
      </c>
      <c r="G104" s="21" t="s">
        <v>771</v>
      </c>
      <c r="H104" s="161">
        <v>2</v>
      </c>
      <c r="I104" s="161">
        <v>4</v>
      </c>
      <c r="J104" s="129" t="str">
        <f t="shared" si="0"/>
        <v>Moderada</v>
      </c>
      <c r="K104" s="30" t="str">
        <f>IF(J104="Extrema",[1]INTERPRETACION!$F$5,IF(AND(J104="Alta"),[1]INTERPRETACION!$F$4,IF(AND(J104="Moderada"),[1]INTERPRETACION!$F$3,IF(AND(J104="Baja"),[1]INTERPRETACION!$F$2))))</f>
        <v>DEBEN TOMARSE LAS MEDIDAS NECESARIAS  PARA  LLEVAR LOS RIESGOS A LA ZONA DE RIESGO BAJA O ELIMINARLO. NOTA  EN TODO CASO  SE REQUIERE QUE LAS ENTIDADES  PROPENDAN  POR ELIMINAR EL RIESGO DE CORRUPCIÓN O POR LO MENOS LLEVARLO A LA ZONA DE RIESGO BAJA.</v>
      </c>
      <c r="L104" s="20" t="s">
        <v>773</v>
      </c>
      <c r="M104" s="161">
        <v>1</v>
      </c>
      <c r="N104" s="161">
        <v>3</v>
      </c>
      <c r="O104" s="31" t="str">
        <f t="shared" si="7"/>
        <v>Baja</v>
      </c>
      <c r="P104" s="21" t="s">
        <v>774</v>
      </c>
      <c r="Q104" s="69" t="s">
        <v>775</v>
      </c>
      <c r="R104" s="67">
        <v>43499</v>
      </c>
      <c r="S104" s="67">
        <v>43830</v>
      </c>
      <c r="T104" s="20" t="s">
        <v>780</v>
      </c>
      <c r="U104" s="35"/>
      <c r="V104" s="33"/>
      <c r="W104" s="107"/>
      <c r="X104" s="41"/>
      <c r="Z104" s="11"/>
    </row>
    <row r="105" spans="1:26" s="12" customFormat="1" ht="104.25" customHeight="1" x14ac:dyDescent="0.2">
      <c r="A105" s="250">
        <v>13</v>
      </c>
      <c r="B105" s="248" t="s">
        <v>97</v>
      </c>
      <c r="C105" s="298" t="s">
        <v>98</v>
      </c>
      <c r="D105" s="21" t="s">
        <v>781</v>
      </c>
      <c r="E105" s="21" t="s">
        <v>782</v>
      </c>
      <c r="F105" s="21" t="s">
        <v>783</v>
      </c>
      <c r="G105" s="21" t="s">
        <v>784</v>
      </c>
      <c r="H105" s="161">
        <v>2</v>
      </c>
      <c r="I105" s="161">
        <v>4</v>
      </c>
      <c r="J105" s="129" t="str">
        <f t="shared" si="0"/>
        <v>Moderada</v>
      </c>
      <c r="K105" s="30" t="str">
        <f>IF(J105="Extrema",[1]INTERPRETACION!$F$5,IF(AND(J105="Alta"),[1]INTERPRETACION!$F$4,IF(AND(J105="Moderada"),[1]INTERPRETACION!$F$3,IF(AND(J105="Baja"),[1]INTERPRETACION!$F$2))))</f>
        <v>DEBEN TOMARSE LAS MEDIDAS NECESARIAS  PARA  LLEVAR LOS RIESGOS A LA ZONA DE RIESGO BAJA O ELIMINARLO. NOTA  EN TODO CASO  SE REQUIERE QUE LAS ENTIDADES  PROPENDAN  POR ELIMINAR EL RIESGO DE CORRUPCIÓN O POR LO MENOS LLEVARLO A LA ZONA DE RIESGO BAJA.</v>
      </c>
      <c r="L105" s="21" t="s">
        <v>793</v>
      </c>
      <c r="M105" s="161">
        <v>1</v>
      </c>
      <c r="N105" s="161">
        <v>3</v>
      </c>
      <c r="O105" s="31" t="str">
        <f t="shared" si="7"/>
        <v>Baja</v>
      </c>
      <c r="P105" s="21" t="s">
        <v>177</v>
      </c>
      <c r="Q105" s="21" t="s">
        <v>178</v>
      </c>
      <c r="R105" s="21">
        <v>42767</v>
      </c>
      <c r="S105" s="21">
        <v>43100</v>
      </c>
      <c r="T105" s="21" t="s">
        <v>179</v>
      </c>
      <c r="U105" s="21" t="s">
        <v>180</v>
      </c>
      <c r="V105" s="33"/>
      <c r="W105" s="107"/>
      <c r="X105" s="41"/>
      <c r="Z105" s="11"/>
    </row>
    <row r="106" spans="1:26" ht="82.5" customHeight="1" x14ac:dyDescent="0.2">
      <c r="A106" s="250"/>
      <c r="B106" s="248"/>
      <c r="C106" s="298"/>
      <c r="D106" s="21" t="s">
        <v>785</v>
      </c>
      <c r="E106" s="21" t="s">
        <v>786</v>
      </c>
      <c r="F106" s="21" t="s">
        <v>787</v>
      </c>
      <c r="G106" s="21" t="s">
        <v>788</v>
      </c>
      <c r="H106" s="161">
        <v>2</v>
      </c>
      <c r="I106" s="161">
        <v>3</v>
      </c>
      <c r="J106" s="129" t="str">
        <f t="shared" si="0"/>
        <v>Baja</v>
      </c>
      <c r="K106" s="30" t="str">
        <f>IF(J106="Extrema",[1]INTERPRETACION!$F$5,IF(AND(J106="Alta"),[1]INTERPRETACION!$F$4,IF(AND(J106="Moderada"),[1]INTERPRETACION!$F$3,IF(AND(J106="Baja"),[1]INTERPRETACION!$F$2))))</f>
        <v>LOS RIESGOS DE CORRUPCION DE LAS ZONAS BAJA SE ENCUENTRAN EN UN NIVEL QUE PUEDE ELIMINARSE O REDUCIRSE FACILMENTE CON LOS CONTROLES ESTABLECIDOS EN LA ENTIDAD</v>
      </c>
      <c r="L106" s="21" t="s">
        <v>794</v>
      </c>
      <c r="M106" s="161">
        <v>1</v>
      </c>
      <c r="N106" s="161">
        <v>3</v>
      </c>
      <c r="O106" s="31" t="str">
        <f t="shared" si="7"/>
        <v>Baja</v>
      </c>
      <c r="P106" s="21" t="s">
        <v>796</v>
      </c>
      <c r="Q106" s="21" t="s">
        <v>797</v>
      </c>
      <c r="R106" s="21" t="s">
        <v>798</v>
      </c>
      <c r="S106" s="21">
        <v>43646</v>
      </c>
      <c r="T106" s="21" t="s">
        <v>799</v>
      </c>
      <c r="U106" s="21" t="s">
        <v>800</v>
      </c>
      <c r="V106" s="173"/>
      <c r="W106" s="173"/>
      <c r="X106" s="178"/>
    </row>
    <row r="107" spans="1:26" ht="72.75" thickBot="1" x14ac:dyDescent="0.25">
      <c r="A107" s="300"/>
      <c r="B107" s="301"/>
      <c r="C107" s="302"/>
      <c r="D107" s="179" t="s">
        <v>789</v>
      </c>
      <c r="E107" s="179" t="s">
        <v>790</v>
      </c>
      <c r="F107" s="179" t="s">
        <v>791</v>
      </c>
      <c r="G107" s="179" t="s">
        <v>792</v>
      </c>
      <c r="H107" s="180">
        <v>2</v>
      </c>
      <c r="I107" s="180">
        <v>3</v>
      </c>
      <c r="J107" s="48" t="str">
        <f>IF(H107+I107=0," ",IF(OR(AND(H107=1,I107=3),AND(H107=1,I107=4),AND(H107=2,I107=3)),"Baja",IF(OR(AND(H107=1,I107=5),AND(H107=2,I107=4),AND(H107=3,I107=3),AND(H107=4,I107=3),AND(H107=5,I107=3)),"Moderada",IF(OR(AND(H107=2,I107=5),AND(H107=3,I107=4),AND(H107=4,I107=4),AND(H107=5,I107=4)),"Alta",IF(OR(AND(H107=3,I107=5),AND(H107=4,I107=5),AND(H107=5,I107=5)),"Extrema","")))))</f>
        <v>Baja</v>
      </c>
      <c r="K107" s="49" t="str">
        <f>IF(J107="Extrema",[1]INTERPRETACION!$F$5,IF(AND(J107="Alta"),[1]INTERPRETACION!$F$4,IF(AND(J107="Moderada"),[1]INTERPRETACION!$F$3,IF(AND(J107="Baja"),[1]INTERPRETACION!$F$2))))</f>
        <v>LOS RIESGOS DE CORRUPCION DE LAS ZONAS BAJA SE ENCUENTRAN EN UN NIVEL QUE PUEDE ELIMINARSE O REDUCIRSE FACILMENTE CON LOS CONTROLES ESTABLECIDOS EN LA ENTIDAD</v>
      </c>
      <c r="L107" s="179" t="s">
        <v>795</v>
      </c>
      <c r="M107" s="180">
        <v>1</v>
      </c>
      <c r="N107" s="180">
        <v>3</v>
      </c>
      <c r="O107" s="50" t="str">
        <f t="shared" si="7"/>
        <v>Baja</v>
      </c>
      <c r="P107" s="179" t="s">
        <v>801</v>
      </c>
      <c r="Q107" s="179" t="s">
        <v>802</v>
      </c>
      <c r="R107" s="179" t="s">
        <v>803</v>
      </c>
      <c r="S107" s="179" t="s">
        <v>804</v>
      </c>
      <c r="T107" s="179" t="s">
        <v>805</v>
      </c>
      <c r="U107" s="179" t="s">
        <v>806</v>
      </c>
      <c r="V107" s="181"/>
      <c r="W107" s="181"/>
      <c r="X107" s="182"/>
    </row>
  </sheetData>
  <sheetProtection algorithmName="SHA-512" hashValue="bRnTcP6iHw90vLowCwJ7Rkx7cOScVWm1t7Uu07fxKKSf97pUnFAXIObEYWrJCmAcMIDFxvszOQT9HHo+43CyaA==" saltValue="QzOw7XsMD5iAO/RZcHr6xw==" spinCount="100000" sheet="1"/>
  <mergeCells count="136">
    <mergeCell ref="A105:A107"/>
    <mergeCell ref="B105:B107"/>
    <mergeCell ref="C105:C107"/>
    <mergeCell ref="D103:D104"/>
    <mergeCell ref="R100:S100"/>
    <mergeCell ref="A95:A102"/>
    <mergeCell ref="B95:B102"/>
    <mergeCell ref="C95:C102"/>
    <mergeCell ref="D100:D102"/>
    <mergeCell ref="D95:D99"/>
    <mergeCell ref="C103:C104"/>
    <mergeCell ref="A103:A104"/>
    <mergeCell ref="B103:B104"/>
    <mergeCell ref="T51:T52"/>
    <mergeCell ref="U51:U52"/>
    <mergeCell ref="O40:O42"/>
    <mergeCell ref="M40:M42"/>
    <mergeCell ref="N40:N42"/>
    <mergeCell ref="M51:M52"/>
    <mergeCell ref="N51:N52"/>
    <mergeCell ref="O51:O52"/>
    <mergeCell ref="R51:R52"/>
    <mergeCell ref="S51:S52"/>
    <mergeCell ref="T35:T37"/>
    <mergeCell ref="U35:U37"/>
    <mergeCell ref="K51:K52"/>
    <mergeCell ref="O35:O37"/>
    <mergeCell ref="P35:P37"/>
    <mergeCell ref="Q35:Q37"/>
    <mergeCell ref="R35:R37"/>
    <mergeCell ref="S35:S37"/>
    <mergeCell ref="P51:P52"/>
    <mergeCell ref="Q51:Q52"/>
    <mergeCell ref="N43:N44"/>
    <mergeCell ref="O46:O48"/>
    <mergeCell ref="M49:M50"/>
    <mergeCell ref="N49:N50"/>
    <mergeCell ref="O49:O50"/>
    <mergeCell ref="N46:N48"/>
    <mergeCell ref="O43:O44"/>
    <mergeCell ref="K49:K50"/>
    <mergeCell ref="J51:J52"/>
    <mergeCell ref="L35:L37"/>
    <mergeCell ref="M35:M37"/>
    <mergeCell ref="L43:L44"/>
    <mergeCell ref="L46:L48"/>
    <mergeCell ref="M46:M48"/>
    <mergeCell ref="K35:K37"/>
    <mergeCell ref="M43:M44"/>
    <mergeCell ref="J43:J44"/>
    <mergeCell ref="K43:K44"/>
    <mergeCell ref="N35:N37"/>
    <mergeCell ref="D51:D52"/>
    <mergeCell ref="E51:E52"/>
    <mergeCell ref="H51:H52"/>
    <mergeCell ref="I51:I52"/>
    <mergeCell ref="J35:J37"/>
    <mergeCell ref="K46:K48"/>
    <mergeCell ref="J49:J50"/>
    <mergeCell ref="J46:J48"/>
    <mergeCell ref="D46:D48"/>
    <mergeCell ref="E46:E48"/>
    <mergeCell ref="H46:H48"/>
    <mergeCell ref="I46:I48"/>
    <mergeCell ref="G47:G48"/>
    <mergeCell ref="I49:I50"/>
    <mergeCell ref="I35:I37"/>
    <mergeCell ref="I40:I42"/>
    <mergeCell ref="D43:D45"/>
    <mergeCell ref="E43:E44"/>
    <mergeCell ref="G43:G44"/>
    <mergeCell ref="I43:I44"/>
    <mergeCell ref="A1:U1"/>
    <mergeCell ref="A4:A11"/>
    <mergeCell ref="B4:B11"/>
    <mergeCell ref="C4:C11"/>
    <mergeCell ref="J40:J42"/>
    <mergeCell ref="H35:H37"/>
    <mergeCell ref="P2:P3"/>
    <mergeCell ref="D40:D42"/>
    <mergeCell ref="K40:K42"/>
    <mergeCell ref="A80:A91"/>
    <mergeCell ref="C12:C52"/>
    <mergeCell ref="A77:A79"/>
    <mergeCell ref="B77:B79"/>
    <mergeCell ref="C77:C79"/>
    <mergeCell ref="H43:H44"/>
    <mergeCell ref="D49:D50"/>
    <mergeCell ref="E49:E50"/>
    <mergeCell ref="G49:G50"/>
    <mergeCell ref="H49:H50"/>
    <mergeCell ref="D7:D9"/>
    <mergeCell ref="E21:E23"/>
    <mergeCell ref="C53:C56"/>
    <mergeCell ref="B2:B3"/>
    <mergeCell ref="C2:C3"/>
    <mergeCell ref="C80:C91"/>
    <mergeCell ref="B80:B91"/>
    <mergeCell ref="D2:D3"/>
    <mergeCell ref="E35:E37"/>
    <mergeCell ref="E40:E42"/>
    <mergeCell ref="H40:H42"/>
    <mergeCell ref="A2:A3"/>
    <mergeCell ref="H2:K2"/>
    <mergeCell ref="G2:G3"/>
    <mergeCell ref="D13:D16"/>
    <mergeCell ref="D35:D38"/>
    <mergeCell ref="D26:D30"/>
    <mergeCell ref="M2:O2"/>
    <mergeCell ref="R2:R3"/>
    <mergeCell ref="S2:S3"/>
    <mergeCell ref="Q2:Q3"/>
    <mergeCell ref="A92:A94"/>
    <mergeCell ref="B92:B94"/>
    <mergeCell ref="C92:C94"/>
    <mergeCell ref="L2:L3"/>
    <mergeCell ref="F2:F3"/>
    <mergeCell ref="D20:D25"/>
    <mergeCell ref="V33:V34"/>
    <mergeCell ref="V1:X1"/>
    <mergeCell ref="D4:D6"/>
    <mergeCell ref="X33:X34"/>
    <mergeCell ref="A53:A56"/>
    <mergeCell ref="U2:U3"/>
    <mergeCell ref="A12:A52"/>
    <mergeCell ref="B12:B52"/>
    <mergeCell ref="T2:T3"/>
    <mergeCell ref="E2:E3"/>
    <mergeCell ref="B65:B74"/>
    <mergeCell ref="C65:C74"/>
    <mergeCell ref="A65:A74"/>
    <mergeCell ref="B53:B56"/>
    <mergeCell ref="D31:D34"/>
    <mergeCell ref="A57:A64"/>
    <mergeCell ref="B57:B64"/>
    <mergeCell ref="C57:C64"/>
  </mergeCells>
  <conditionalFormatting sqref="J3:J19 O4:O16 J35 J26:J33 J53:J107 O65:O107">
    <cfRule type="expression" dxfId="459" priority="869" stopIfTrue="1">
      <formula>IF(H3="",I3="","")</formula>
    </cfRule>
  </conditionalFormatting>
  <conditionalFormatting sqref="O4:O11 J3:J19 J35 J26:J33 J53:J107 O65:O107">
    <cfRule type="containsText" dxfId="458" priority="830" stopIfTrue="1" operator="containsText" text="Extremo">
      <formula>NOT(ISERROR(SEARCH("Extremo",J3)))</formula>
    </cfRule>
    <cfRule type="containsText" dxfId="457" priority="831" stopIfTrue="1" operator="containsText" text="Alto">
      <formula>NOT(ISERROR(SEARCH("Alto",J3)))</formula>
    </cfRule>
    <cfRule type="containsText" dxfId="456" priority="832" stopIfTrue="1" operator="containsText" text="Moderado">
      <formula>NOT(ISERROR(SEARCH("Moderado",J3)))</formula>
    </cfRule>
    <cfRule type="containsText" dxfId="49" priority="833" stopIfTrue="1" operator="containsText" text="Bajo">
      <formula>NOT(ISERROR(SEARCH("Bajo",J3)))</formula>
    </cfRule>
  </conditionalFormatting>
  <conditionalFormatting sqref="O4:O11 J3:J19 J35 J26:J33 J53:J107 O65:O107">
    <cfRule type="containsText" dxfId="455" priority="825" stopIfTrue="1" operator="containsText" text="Extrema">
      <formula>NOT(ISERROR(SEARCH("Extrema",J3)))</formula>
    </cfRule>
    <cfRule type="containsText" dxfId="454" priority="826" stopIfTrue="1" operator="containsText" text="Alta">
      <formula>NOT(ISERROR(SEARCH("Alta",J3)))</formula>
    </cfRule>
    <cfRule type="containsText" dxfId="453" priority="827" stopIfTrue="1" operator="containsText" text="Moderada">
      <formula>NOT(ISERROR(SEARCH("Moderada",J3)))</formula>
    </cfRule>
    <cfRule type="containsText" dxfId="48" priority="828" stopIfTrue="1" operator="containsText" text="Baja">
      <formula>NOT(ISERROR(SEARCH("Baja",J3)))</formula>
    </cfRule>
  </conditionalFormatting>
  <conditionalFormatting sqref="J12">
    <cfRule type="containsText" dxfId="452" priority="802" stopIfTrue="1" operator="containsText" text="Extremo">
      <formula>NOT(ISERROR(SEARCH("Extremo",J12)))</formula>
    </cfRule>
    <cfRule type="containsText" dxfId="451" priority="803" stopIfTrue="1" operator="containsText" text="Alto">
      <formula>NOT(ISERROR(SEARCH("Alto",J12)))</formula>
    </cfRule>
    <cfRule type="containsText" dxfId="450" priority="804" stopIfTrue="1" operator="containsText" text="Moderado">
      <formula>NOT(ISERROR(SEARCH("Moderado",J12)))</formula>
    </cfRule>
    <cfRule type="containsText" dxfId="47" priority="805" stopIfTrue="1" operator="containsText" text="Bajo">
      <formula>NOT(ISERROR(SEARCH("Bajo",J12)))</formula>
    </cfRule>
  </conditionalFormatting>
  <conditionalFormatting sqref="J12">
    <cfRule type="containsText" dxfId="449" priority="797" stopIfTrue="1" operator="containsText" text="Extrema">
      <formula>NOT(ISERROR(SEARCH("Extrema",J12)))</formula>
    </cfRule>
    <cfRule type="containsText" dxfId="448" priority="798" stopIfTrue="1" operator="containsText" text="Alta">
      <formula>NOT(ISERROR(SEARCH("Alta",J12)))</formula>
    </cfRule>
    <cfRule type="containsText" dxfId="447" priority="799" stopIfTrue="1" operator="containsText" text="Moderada">
      <formula>NOT(ISERROR(SEARCH("Moderada",J12)))</formula>
    </cfRule>
    <cfRule type="containsText" dxfId="46" priority="800" stopIfTrue="1" operator="containsText" text="Baja">
      <formula>NOT(ISERROR(SEARCH("Baja",J12)))</formula>
    </cfRule>
  </conditionalFormatting>
  <conditionalFormatting sqref="O12">
    <cfRule type="containsText" dxfId="446" priority="766" stopIfTrue="1" operator="containsText" text="Extremo">
      <formula>NOT(ISERROR(SEARCH("Extremo",O12)))</formula>
    </cfRule>
    <cfRule type="containsText" dxfId="445" priority="767" stopIfTrue="1" operator="containsText" text="Alto">
      <formula>NOT(ISERROR(SEARCH("Alto",O12)))</formula>
    </cfRule>
    <cfRule type="containsText" dxfId="444" priority="768" stopIfTrue="1" operator="containsText" text="Moderado">
      <formula>NOT(ISERROR(SEARCH("Moderado",O12)))</formula>
    </cfRule>
    <cfRule type="containsText" dxfId="45" priority="769" stopIfTrue="1" operator="containsText" text="Bajo">
      <formula>NOT(ISERROR(SEARCH("Bajo",O12)))</formula>
    </cfRule>
  </conditionalFormatting>
  <conditionalFormatting sqref="O12">
    <cfRule type="containsText" dxfId="443" priority="761" stopIfTrue="1" operator="containsText" text="Extrema">
      <formula>NOT(ISERROR(SEARCH("Extrema",O12)))</formula>
    </cfRule>
    <cfRule type="containsText" dxfId="442" priority="762" stopIfTrue="1" operator="containsText" text="Alta">
      <formula>NOT(ISERROR(SEARCH("Alta",O12)))</formula>
    </cfRule>
    <cfRule type="containsText" dxfId="441" priority="763" stopIfTrue="1" operator="containsText" text="Moderada">
      <formula>NOT(ISERROR(SEARCH("Moderada",O12)))</formula>
    </cfRule>
    <cfRule type="containsText" dxfId="44" priority="764" stopIfTrue="1" operator="containsText" text="Baja">
      <formula>NOT(ISERROR(SEARCH("Baja",O12)))</formula>
    </cfRule>
  </conditionalFormatting>
  <conditionalFormatting sqref="J20:J25">
    <cfRule type="containsText" dxfId="440" priority="712" stopIfTrue="1" operator="containsText" text="Extremo">
      <formula>NOT(ISERROR(SEARCH("Extremo",J20)))</formula>
    </cfRule>
    <cfRule type="containsText" dxfId="439" priority="713" stopIfTrue="1" operator="containsText" text="Alto">
      <formula>NOT(ISERROR(SEARCH("Alto",J20)))</formula>
    </cfRule>
    <cfRule type="containsText" dxfId="438" priority="714" stopIfTrue="1" operator="containsText" text="Moderado">
      <formula>NOT(ISERROR(SEARCH("Moderado",J20)))</formula>
    </cfRule>
    <cfRule type="containsText" dxfId="43" priority="715" stopIfTrue="1" operator="containsText" text="Bajo">
      <formula>NOT(ISERROR(SEARCH("Bajo",J20)))</formula>
    </cfRule>
  </conditionalFormatting>
  <conditionalFormatting sqref="J20:J25">
    <cfRule type="expression" dxfId="437" priority="711" stopIfTrue="1">
      <formula>IF(H20="",I20="","")</formula>
    </cfRule>
  </conditionalFormatting>
  <conditionalFormatting sqref="J20:J25">
    <cfRule type="containsText" dxfId="436" priority="707" stopIfTrue="1" operator="containsText" text="Extrema">
      <formula>NOT(ISERROR(SEARCH("Extrema",J20)))</formula>
    </cfRule>
    <cfRule type="containsText" dxfId="435" priority="708" stopIfTrue="1" operator="containsText" text="Alta">
      <formula>NOT(ISERROR(SEARCH("Alta",J20)))</formula>
    </cfRule>
    <cfRule type="containsText" dxfId="434" priority="709" stopIfTrue="1" operator="containsText" text="Moderada">
      <formula>NOT(ISERROR(SEARCH("Moderada",J20)))</formula>
    </cfRule>
    <cfRule type="containsText" dxfId="42" priority="710" stopIfTrue="1" operator="containsText" text="Baja">
      <formula>NOT(ISERROR(SEARCH("Baja",J20)))</formula>
    </cfRule>
  </conditionalFormatting>
  <conditionalFormatting sqref="O20:O25">
    <cfRule type="containsText" dxfId="433" priority="703" stopIfTrue="1" operator="containsText" text="Extremo">
      <formula>NOT(ISERROR(SEARCH("Extremo",O20)))</formula>
    </cfRule>
    <cfRule type="containsText" dxfId="432" priority="704" stopIfTrue="1" operator="containsText" text="Alto">
      <formula>NOT(ISERROR(SEARCH("Alto",O20)))</formula>
    </cfRule>
    <cfRule type="containsText" dxfId="431" priority="705" stopIfTrue="1" operator="containsText" text="Moderado">
      <formula>NOT(ISERROR(SEARCH("Moderado",O20)))</formula>
    </cfRule>
    <cfRule type="containsText" dxfId="41" priority="706" stopIfTrue="1" operator="containsText" text="Bajo">
      <formula>NOT(ISERROR(SEARCH("Bajo",O20)))</formula>
    </cfRule>
  </conditionalFormatting>
  <conditionalFormatting sqref="O20:O25">
    <cfRule type="expression" dxfId="430" priority="702" stopIfTrue="1">
      <formula>IF(M20="",N20="","")</formula>
    </cfRule>
  </conditionalFormatting>
  <conditionalFormatting sqref="O20:O25">
    <cfRule type="containsText" dxfId="429" priority="698" stopIfTrue="1" operator="containsText" text="Extrema">
      <formula>NOT(ISERROR(SEARCH("Extrema",O20)))</formula>
    </cfRule>
    <cfRule type="containsText" dxfId="428" priority="699" stopIfTrue="1" operator="containsText" text="Alta">
      <formula>NOT(ISERROR(SEARCH("Alta",O20)))</formula>
    </cfRule>
    <cfRule type="containsText" dxfId="427" priority="700" stopIfTrue="1" operator="containsText" text="Moderada">
      <formula>NOT(ISERROR(SEARCH("Moderada",O20)))</formula>
    </cfRule>
    <cfRule type="containsText" dxfId="40" priority="701" stopIfTrue="1" operator="containsText" text="Baja">
      <formula>NOT(ISERROR(SEARCH("Baja",O20)))</formula>
    </cfRule>
  </conditionalFormatting>
  <conditionalFormatting sqref="J20:J25">
    <cfRule type="containsText" dxfId="426" priority="730" stopIfTrue="1" operator="containsText" text="Extremo">
      <formula>NOT(ISERROR(SEARCH("Extremo",J20)))</formula>
    </cfRule>
    <cfRule type="containsText" dxfId="425" priority="731" stopIfTrue="1" operator="containsText" text="Alto">
      <formula>NOT(ISERROR(SEARCH("Alto",J20)))</formula>
    </cfRule>
    <cfRule type="containsText" dxfId="424" priority="732" stopIfTrue="1" operator="containsText" text="Moderado">
      <formula>NOT(ISERROR(SEARCH("Moderado",J20)))</formula>
    </cfRule>
    <cfRule type="containsText" dxfId="39" priority="733" stopIfTrue="1" operator="containsText" text="Bajo">
      <formula>NOT(ISERROR(SEARCH("Bajo",J20)))</formula>
    </cfRule>
  </conditionalFormatting>
  <conditionalFormatting sqref="J20:J25">
    <cfRule type="expression" dxfId="423" priority="729" stopIfTrue="1">
      <formula>IF(H20="",I20="","")</formula>
    </cfRule>
  </conditionalFormatting>
  <conditionalFormatting sqref="J20:J25">
    <cfRule type="containsText" dxfId="422" priority="725" stopIfTrue="1" operator="containsText" text="Extrema">
      <formula>NOT(ISERROR(SEARCH("Extrema",J20)))</formula>
    </cfRule>
    <cfRule type="containsText" dxfId="421" priority="726" stopIfTrue="1" operator="containsText" text="Alta">
      <formula>NOT(ISERROR(SEARCH("Alta",J20)))</formula>
    </cfRule>
    <cfRule type="containsText" dxfId="420" priority="727" stopIfTrue="1" operator="containsText" text="Moderada">
      <formula>NOT(ISERROR(SEARCH("Moderada",J20)))</formula>
    </cfRule>
    <cfRule type="containsText" dxfId="38" priority="728" stopIfTrue="1" operator="containsText" text="Baja">
      <formula>NOT(ISERROR(SEARCH("Baja",J20)))</formula>
    </cfRule>
  </conditionalFormatting>
  <conditionalFormatting sqref="J20:J25">
    <cfRule type="containsText" dxfId="419" priority="721" stopIfTrue="1" operator="containsText" text="Extremo">
      <formula>NOT(ISERROR(SEARCH("Extremo",J20)))</formula>
    </cfRule>
    <cfRule type="containsText" dxfId="418" priority="722" stopIfTrue="1" operator="containsText" text="Alto">
      <formula>NOT(ISERROR(SEARCH("Alto",J20)))</formula>
    </cfRule>
    <cfRule type="containsText" dxfId="417" priority="723" stopIfTrue="1" operator="containsText" text="Moderado">
      <formula>NOT(ISERROR(SEARCH("Moderado",J20)))</formula>
    </cfRule>
    <cfRule type="containsText" dxfId="37" priority="724" stopIfTrue="1" operator="containsText" text="Bajo">
      <formula>NOT(ISERROR(SEARCH("Bajo",J20)))</formula>
    </cfRule>
  </conditionalFormatting>
  <conditionalFormatting sqref="J20:J25">
    <cfRule type="expression" dxfId="416" priority="720" stopIfTrue="1">
      <formula>IF(H20="",I20="","")</formula>
    </cfRule>
  </conditionalFormatting>
  <conditionalFormatting sqref="J20:J25">
    <cfRule type="containsText" dxfId="415" priority="716" stopIfTrue="1" operator="containsText" text="Extrema">
      <formula>NOT(ISERROR(SEARCH("Extrema",J20)))</formula>
    </cfRule>
    <cfRule type="containsText" dxfId="414" priority="717" stopIfTrue="1" operator="containsText" text="Alta">
      <formula>NOT(ISERROR(SEARCH("Alta",J20)))</formula>
    </cfRule>
    <cfRule type="containsText" dxfId="413" priority="718" stopIfTrue="1" operator="containsText" text="Moderada">
      <formula>NOT(ISERROR(SEARCH("Moderada",J20)))</formula>
    </cfRule>
    <cfRule type="containsText" dxfId="36" priority="719" stopIfTrue="1" operator="containsText" text="Baja">
      <formula>NOT(ISERROR(SEARCH("Baja",J20)))</formula>
    </cfRule>
  </conditionalFormatting>
  <conditionalFormatting sqref="U90:U91">
    <cfRule type="cellIs" dxfId="412" priority="694" operator="equal">
      <formula>0</formula>
    </cfRule>
  </conditionalFormatting>
  <conditionalFormatting sqref="O53:O56">
    <cfRule type="expression" dxfId="411" priority="517" stopIfTrue="1">
      <formula>IF(M53="",N53="","")</formula>
    </cfRule>
  </conditionalFormatting>
  <conditionalFormatting sqref="O53:O56">
    <cfRule type="containsText" dxfId="410" priority="513" stopIfTrue="1" operator="containsText" text="Extremo">
      <formula>NOT(ISERROR(SEARCH("Extremo",O53)))</formula>
    </cfRule>
    <cfRule type="containsText" dxfId="409" priority="514" stopIfTrue="1" operator="containsText" text="Alto">
      <formula>NOT(ISERROR(SEARCH("Alto",O53)))</formula>
    </cfRule>
    <cfRule type="containsText" dxfId="408" priority="515" stopIfTrue="1" operator="containsText" text="Moderado">
      <formula>NOT(ISERROR(SEARCH("Moderado",O53)))</formula>
    </cfRule>
    <cfRule type="containsText" dxfId="35" priority="516" stopIfTrue="1" operator="containsText" text="Bajo">
      <formula>NOT(ISERROR(SEARCH("Bajo",O53)))</formula>
    </cfRule>
  </conditionalFormatting>
  <conditionalFormatting sqref="O53:O56">
    <cfRule type="containsText" dxfId="407" priority="509" stopIfTrue="1" operator="containsText" text="Extrema">
      <formula>NOT(ISERROR(SEARCH("Extrema",O53)))</formula>
    </cfRule>
    <cfRule type="containsText" dxfId="406" priority="510" stopIfTrue="1" operator="containsText" text="Alta">
      <formula>NOT(ISERROR(SEARCH("Alta",O53)))</formula>
    </cfRule>
    <cfRule type="containsText" dxfId="405" priority="511" stopIfTrue="1" operator="containsText" text="Moderada">
      <formula>NOT(ISERROR(SEARCH("Moderada",O53)))</formula>
    </cfRule>
    <cfRule type="containsText" dxfId="34" priority="512" stopIfTrue="1" operator="containsText" text="Baja">
      <formula>NOT(ISERROR(SEARCH("Baja",O53)))</formula>
    </cfRule>
  </conditionalFormatting>
  <conditionalFormatting sqref="O57:O64">
    <cfRule type="expression" dxfId="404" priority="491" stopIfTrue="1">
      <formula>IF(M57="",N57="","")</formula>
    </cfRule>
  </conditionalFormatting>
  <conditionalFormatting sqref="O57:O64">
    <cfRule type="containsText" dxfId="403" priority="487" stopIfTrue="1" operator="containsText" text="Extremo">
      <formula>NOT(ISERROR(SEARCH("Extremo",O57)))</formula>
    </cfRule>
    <cfRule type="containsText" dxfId="402" priority="488" stopIfTrue="1" operator="containsText" text="Alto">
      <formula>NOT(ISERROR(SEARCH("Alto",O57)))</formula>
    </cfRule>
    <cfRule type="containsText" dxfId="401" priority="489" stopIfTrue="1" operator="containsText" text="Moderado">
      <formula>NOT(ISERROR(SEARCH("Moderado",O57)))</formula>
    </cfRule>
    <cfRule type="containsText" dxfId="33" priority="490" stopIfTrue="1" operator="containsText" text="Bajo">
      <formula>NOT(ISERROR(SEARCH("Bajo",O57)))</formula>
    </cfRule>
  </conditionalFormatting>
  <conditionalFormatting sqref="O57:O64">
    <cfRule type="containsText" dxfId="400" priority="483" stopIfTrue="1" operator="containsText" text="Extrema">
      <formula>NOT(ISERROR(SEARCH("Extrema",O57)))</formula>
    </cfRule>
    <cfRule type="containsText" dxfId="399" priority="484" stopIfTrue="1" operator="containsText" text="Alta">
      <formula>NOT(ISERROR(SEARCH("Alta",O57)))</formula>
    </cfRule>
    <cfRule type="containsText" dxfId="398" priority="485" stopIfTrue="1" operator="containsText" text="Moderada">
      <formula>NOT(ISERROR(SEARCH("Moderada",O57)))</formula>
    </cfRule>
    <cfRule type="containsText" dxfId="32" priority="486" stopIfTrue="1" operator="containsText" text="Baja">
      <formula>NOT(ISERROR(SEARCH("Baja",O57)))</formula>
    </cfRule>
  </conditionalFormatting>
  <conditionalFormatting sqref="O13:O16">
    <cfRule type="containsText" dxfId="397" priority="459" stopIfTrue="1" operator="containsText" text="Extremo">
      <formula>NOT(ISERROR(SEARCH("Extremo",O13)))</formula>
    </cfRule>
    <cfRule type="containsText" dxfId="396" priority="460" stopIfTrue="1" operator="containsText" text="Alto">
      <formula>NOT(ISERROR(SEARCH("Alto",O13)))</formula>
    </cfRule>
    <cfRule type="containsText" dxfId="395" priority="461" stopIfTrue="1" operator="containsText" text="Moderado">
      <formula>NOT(ISERROR(SEARCH("Moderado",O13)))</formula>
    </cfRule>
    <cfRule type="containsText" dxfId="31" priority="462" stopIfTrue="1" operator="containsText" text="Bajo">
      <formula>NOT(ISERROR(SEARCH("Bajo",O13)))</formula>
    </cfRule>
  </conditionalFormatting>
  <conditionalFormatting sqref="O13:O16">
    <cfRule type="containsText" dxfId="394" priority="455" stopIfTrue="1" operator="containsText" text="Extrema">
      <formula>NOT(ISERROR(SEARCH("Extrema",O13)))</formula>
    </cfRule>
    <cfRule type="containsText" dxfId="393" priority="456" stopIfTrue="1" operator="containsText" text="Alta">
      <formula>NOT(ISERROR(SEARCH("Alta",O13)))</formula>
    </cfRule>
    <cfRule type="containsText" dxfId="392" priority="457" stopIfTrue="1" operator="containsText" text="Moderada">
      <formula>NOT(ISERROR(SEARCH("Moderada",O13)))</formula>
    </cfRule>
    <cfRule type="containsText" dxfId="30" priority="458" stopIfTrue="1" operator="containsText" text="Baja">
      <formula>NOT(ISERROR(SEARCH("Baja",O13)))</formula>
    </cfRule>
  </conditionalFormatting>
  <conditionalFormatting sqref="D80">
    <cfRule type="cellIs" dxfId="391" priority="442" operator="equal">
      <formula>0</formula>
    </cfRule>
  </conditionalFormatting>
  <conditionalFormatting sqref="G65">
    <cfRule type="expression" dxfId="390" priority="427" stopIfTrue="1">
      <formula>$H65="bajo"</formula>
    </cfRule>
    <cfRule type="expression" dxfId="389" priority="428" stopIfTrue="1">
      <formula>$H65="medio"</formula>
    </cfRule>
    <cfRule type="expression" dxfId="388" priority="429" stopIfTrue="1">
      <formula>$H65="alto"</formula>
    </cfRule>
  </conditionalFormatting>
  <conditionalFormatting sqref="G66">
    <cfRule type="expression" dxfId="387" priority="424" stopIfTrue="1">
      <formula>$H66="bajo"</formula>
    </cfRule>
    <cfRule type="expression" dxfId="386" priority="425" stopIfTrue="1">
      <formula>$H66="medio"</formula>
    </cfRule>
    <cfRule type="expression" dxfId="385" priority="426" stopIfTrue="1">
      <formula>$H66="alto"</formula>
    </cfRule>
  </conditionalFormatting>
  <conditionalFormatting sqref="G67">
    <cfRule type="expression" dxfId="384" priority="421" stopIfTrue="1">
      <formula>$H67="bajo"</formula>
    </cfRule>
    <cfRule type="expression" dxfId="383" priority="422" stopIfTrue="1">
      <formula>$H67="medio"</formula>
    </cfRule>
    <cfRule type="expression" dxfId="382" priority="423" stopIfTrue="1">
      <formula>$H67="alto"</formula>
    </cfRule>
  </conditionalFormatting>
  <conditionalFormatting sqref="G68">
    <cfRule type="expression" dxfId="381" priority="418" stopIfTrue="1">
      <formula>$H68="bajo"</formula>
    </cfRule>
    <cfRule type="expression" dxfId="380" priority="419" stopIfTrue="1">
      <formula>$H68="medio"</formula>
    </cfRule>
    <cfRule type="expression" dxfId="379" priority="420" stopIfTrue="1">
      <formula>$H68="alto"</formula>
    </cfRule>
  </conditionalFormatting>
  <conditionalFormatting sqref="G69">
    <cfRule type="expression" dxfId="378" priority="415" stopIfTrue="1">
      <formula>$H69="bajo"</formula>
    </cfRule>
    <cfRule type="expression" dxfId="377" priority="416" stopIfTrue="1">
      <formula>$H69="medio"</formula>
    </cfRule>
    <cfRule type="expression" dxfId="376" priority="417" stopIfTrue="1">
      <formula>$H69="alto"</formula>
    </cfRule>
  </conditionalFormatting>
  <conditionalFormatting sqref="G70">
    <cfRule type="expression" dxfId="375" priority="412" stopIfTrue="1">
      <formula>$H70="bajo"</formula>
    </cfRule>
    <cfRule type="expression" dxfId="374" priority="413" stopIfTrue="1">
      <formula>$H70="medio"</formula>
    </cfRule>
    <cfRule type="expression" dxfId="373" priority="414" stopIfTrue="1">
      <formula>$H70="alto"</formula>
    </cfRule>
  </conditionalFormatting>
  <conditionalFormatting sqref="G71">
    <cfRule type="expression" dxfId="372" priority="409" stopIfTrue="1">
      <formula>$H71="bajo"</formula>
    </cfRule>
    <cfRule type="expression" dxfId="371" priority="410" stopIfTrue="1">
      <formula>$H71="medio"</formula>
    </cfRule>
    <cfRule type="expression" dxfId="370" priority="411" stopIfTrue="1">
      <formula>$H71="alto"</formula>
    </cfRule>
  </conditionalFormatting>
  <conditionalFormatting sqref="G72">
    <cfRule type="expression" dxfId="369" priority="406" stopIfTrue="1">
      <formula>$H72="bajo"</formula>
    </cfRule>
    <cfRule type="expression" dxfId="368" priority="407" stopIfTrue="1">
      <formula>$H72="medio"</formula>
    </cfRule>
    <cfRule type="expression" dxfId="367" priority="408" stopIfTrue="1">
      <formula>$H72="alto"</formula>
    </cfRule>
  </conditionalFormatting>
  <conditionalFormatting sqref="G73">
    <cfRule type="expression" dxfId="366" priority="403" stopIfTrue="1">
      <formula>$H73="bajo"</formula>
    </cfRule>
    <cfRule type="expression" dxfId="365" priority="404" stopIfTrue="1">
      <formula>$H73="medio"</formula>
    </cfRule>
    <cfRule type="expression" dxfId="364" priority="405" stopIfTrue="1">
      <formula>$H73="alto"</formula>
    </cfRule>
  </conditionalFormatting>
  <conditionalFormatting sqref="G74">
    <cfRule type="expression" dxfId="363" priority="400" stopIfTrue="1">
      <formula>$H74="bajo"</formula>
    </cfRule>
    <cfRule type="expression" dxfId="362" priority="401" stopIfTrue="1">
      <formula>$H74="medio"</formula>
    </cfRule>
    <cfRule type="expression" dxfId="361" priority="402" stopIfTrue="1">
      <formula>$H74="alto"</formula>
    </cfRule>
  </conditionalFormatting>
  <conditionalFormatting sqref="F27:I28">
    <cfRule type="cellIs" dxfId="360" priority="306" operator="equal">
      <formula>0</formula>
    </cfRule>
  </conditionalFormatting>
  <conditionalFormatting sqref="O33 O26:O31">
    <cfRule type="containsText" dxfId="359" priority="391" stopIfTrue="1" operator="containsText" text="Extremo">
      <formula>NOT(ISERROR(SEARCH("Extremo",O26)))</formula>
    </cfRule>
    <cfRule type="containsText" dxfId="358" priority="392" stopIfTrue="1" operator="containsText" text="Alto">
      <formula>NOT(ISERROR(SEARCH("Alto",O26)))</formula>
    </cfRule>
    <cfRule type="containsText" dxfId="357" priority="393" stopIfTrue="1" operator="containsText" text="Moderado">
      <formula>NOT(ISERROR(SEARCH("Moderado",O26)))</formula>
    </cfRule>
    <cfRule type="containsText" dxfId="29" priority="394" stopIfTrue="1" operator="containsText" text="Bajo">
      <formula>NOT(ISERROR(SEARCH("Bajo",O26)))</formula>
    </cfRule>
  </conditionalFormatting>
  <conditionalFormatting sqref="O33 O26:O31">
    <cfRule type="expression" dxfId="356" priority="390" stopIfTrue="1">
      <formula>IF(M26="",N26="","")</formula>
    </cfRule>
  </conditionalFormatting>
  <conditionalFormatting sqref="O33 O26:O31">
    <cfRule type="containsText" dxfId="355" priority="386" stopIfTrue="1" operator="containsText" text="Extrema">
      <formula>NOT(ISERROR(SEARCH("Extrema",O26)))</formula>
    </cfRule>
    <cfRule type="containsText" dxfId="354" priority="387" stopIfTrue="1" operator="containsText" text="Alta">
      <formula>NOT(ISERROR(SEARCH("Alta",O26)))</formula>
    </cfRule>
    <cfRule type="containsText" dxfId="353" priority="388" stopIfTrue="1" operator="containsText" text="Moderada">
      <formula>NOT(ISERROR(SEARCH("Moderada",O26)))</formula>
    </cfRule>
    <cfRule type="containsText" dxfId="28" priority="389" stopIfTrue="1" operator="containsText" text="Baja">
      <formula>NOT(ISERROR(SEARCH("Baja",O26)))</formula>
    </cfRule>
  </conditionalFormatting>
  <conditionalFormatting sqref="H54:I54">
    <cfRule type="cellIs" dxfId="352" priority="298" operator="equal">
      <formula>0</formula>
    </cfRule>
  </conditionalFormatting>
  <conditionalFormatting sqref="D54:G54">
    <cfRule type="cellIs" dxfId="351" priority="297" operator="equal">
      <formula>0</formula>
    </cfRule>
  </conditionalFormatting>
  <conditionalFormatting sqref="F19">
    <cfRule type="cellIs" dxfId="350" priority="318" operator="equal">
      <formula>0</formula>
    </cfRule>
  </conditionalFormatting>
  <conditionalFormatting sqref="L17">
    <cfRule type="containsErrors" dxfId="349" priority="317">
      <formula>ISERROR(L17)</formula>
    </cfRule>
  </conditionalFormatting>
  <conditionalFormatting sqref="D19">
    <cfRule type="containsErrors" dxfId="348" priority="358">
      <formula>ISERROR(D19)</formula>
    </cfRule>
  </conditionalFormatting>
  <conditionalFormatting sqref="D17:D18">
    <cfRule type="cellIs" dxfId="347" priority="357" operator="equal">
      <formula>0</formula>
    </cfRule>
  </conditionalFormatting>
  <conditionalFormatting sqref="L90:L91">
    <cfRule type="cellIs" dxfId="346" priority="333" operator="equal">
      <formula>0</formula>
    </cfRule>
  </conditionalFormatting>
  <conditionalFormatting sqref="L18">
    <cfRule type="containsErrors" dxfId="345" priority="316">
      <formula>ISERROR(L18)</formula>
    </cfRule>
  </conditionalFormatting>
  <conditionalFormatting sqref="L19">
    <cfRule type="containsErrors" dxfId="344" priority="315">
      <formula>ISERROR(L19)</formula>
    </cfRule>
  </conditionalFormatting>
  <conditionalFormatting sqref="O17:O19">
    <cfRule type="expression" dxfId="343" priority="352" stopIfTrue="1">
      <formula>IF(M17="",N17="","")</formula>
    </cfRule>
  </conditionalFormatting>
  <conditionalFormatting sqref="O17:O19">
    <cfRule type="containsText" dxfId="342" priority="348" stopIfTrue="1" operator="containsText" text="Extremo">
      <formula>NOT(ISERROR(SEARCH("Extremo",O17)))</formula>
    </cfRule>
    <cfRule type="containsText" dxfId="341" priority="349" stopIfTrue="1" operator="containsText" text="Alto">
      <formula>NOT(ISERROR(SEARCH("Alto",O17)))</formula>
    </cfRule>
    <cfRule type="containsText" dxfId="340" priority="350" stopIfTrue="1" operator="containsText" text="Moderado">
      <formula>NOT(ISERROR(SEARCH("Moderado",O17)))</formula>
    </cfRule>
    <cfRule type="containsText" dxfId="27" priority="351" stopIfTrue="1" operator="containsText" text="Bajo">
      <formula>NOT(ISERROR(SEARCH("Bajo",O17)))</formula>
    </cfRule>
  </conditionalFormatting>
  <conditionalFormatting sqref="O17:O19">
    <cfRule type="containsText" dxfId="339" priority="344" stopIfTrue="1" operator="containsText" text="Extrema">
      <formula>NOT(ISERROR(SEARCH("Extrema",O17)))</formula>
    </cfRule>
    <cfRule type="containsText" dxfId="338" priority="345" stopIfTrue="1" operator="containsText" text="Alta">
      <formula>NOT(ISERROR(SEARCH("Alta",O17)))</formula>
    </cfRule>
    <cfRule type="containsText" dxfId="337" priority="346" stopIfTrue="1" operator="containsText" text="Moderada">
      <formula>NOT(ISERROR(SEARCH("Moderada",O17)))</formula>
    </cfRule>
    <cfRule type="containsText" dxfId="26" priority="347" stopIfTrue="1" operator="containsText" text="Baja">
      <formula>NOT(ISERROR(SEARCH("Baja",O17)))</formula>
    </cfRule>
  </conditionalFormatting>
  <conditionalFormatting sqref="T90">
    <cfRule type="cellIs" dxfId="336" priority="324" operator="equal">
      <formula>0</formula>
    </cfRule>
  </conditionalFormatting>
  <conditionalFormatting sqref="T91">
    <cfRule type="cellIs" dxfId="335" priority="323" operator="equal">
      <formula>0</formula>
    </cfRule>
  </conditionalFormatting>
  <conditionalFormatting sqref="F17:I17 G18:I18 E18">
    <cfRule type="cellIs" dxfId="334" priority="321" operator="equal">
      <formula>0</formula>
    </cfRule>
  </conditionalFormatting>
  <conditionalFormatting sqref="T18">
    <cfRule type="cellIs" dxfId="333" priority="310" operator="equal">
      <formula>0</formula>
    </cfRule>
  </conditionalFormatting>
  <conditionalFormatting sqref="Q90:Q91">
    <cfRule type="containsText" dxfId="332" priority="330" stopIfTrue="1" operator="containsText" text="Reducir">
      <formula>NOT(ISERROR(SEARCH("Reducir",Q90)))</formula>
    </cfRule>
    <cfRule type="containsText" dxfId="331" priority="331" stopIfTrue="1" operator="containsText" text="Asumir">
      <formula>NOT(ISERROR(SEARCH("Asumir",Q90)))</formula>
    </cfRule>
    <cfRule type="containsText" dxfId="330" priority="332" stopIfTrue="1" operator="containsText" text="Evitar">
      <formula>NOT(ISERROR(SEARCH("Evitar",Q90)))</formula>
    </cfRule>
  </conditionalFormatting>
  <conditionalFormatting sqref="Q90:Q91">
    <cfRule type="expression" dxfId="329" priority="329" stopIfTrue="1">
      <formula>IF(O90="",#REF!="","")</formula>
    </cfRule>
  </conditionalFormatting>
  <conditionalFormatting sqref="P90:P91">
    <cfRule type="cellIs" dxfId="328" priority="326" operator="equal">
      <formula>0</formula>
    </cfRule>
  </conditionalFormatting>
  <conditionalFormatting sqref="F30:I30">
    <cfRule type="cellIs" dxfId="327" priority="303" operator="equal">
      <formula>0</formula>
    </cfRule>
  </conditionalFormatting>
  <conditionalFormatting sqref="F26:I26">
    <cfRule type="cellIs" dxfId="326" priority="304" operator="equal">
      <formula>0</formula>
    </cfRule>
  </conditionalFormatting>
  <conditionalFormatting sqref="E17">
    <cfRule type="containsErrors" dxfId="325" priority="320">
      <formula>ISERROR(E17)</formula>
    </cfRule>
  </conditionalFormatting>
  <conditionalFormatting sqref="G19:I19">
    <cfRule type="cellIs" dxfId="324" priority="319" operator="equal">
      <formula>0</formula>
    </cfRule>
  </conditionalFormatting>
  <conditionalFormatting sqref="Q17:Q19">
    <cfRule type="expression" dxfId="323" priority="313" stopIfTrue="1">
      <formula>IF(O17="",#REF!="","")</formula>
    </cfRule>
  </conditionalFormatting>
  <conditionalFormatting sqref="P17">
    <cfRule type="cellIs" dxfId="322" priority="312" operator="equal">
      <formula>0</formula>
    </cfRule>
  </conditionalFormatting>
  <conditionalFormatting sqref="P18">
    <cfRule type="cellIs" dxfId="321" priority="311" operator="equal">
      <formula>0</formula>
    </cfRule>
  </conditionalFormatting>
  <conditionalFormatting sqref="T17">
    <cfRule type="cellIs" dxfId="320" priority="309" operator="equal">
      <formula>0</formula>
    </cfRule>
  </conditionalFormatting>
  <conditionalFormatting sqref="P19">
    <cfRule type="cellIs" dxfId="319" priority="308" operator="equal">
      <formula>0</formula>
    </cfRule>
  </conditionalFormatting>
  <conditionalFormatting sqref="T19">
    <cfRule type="cellIs" dxfId="318" priority="307" operator="equal">
      <formula>0</formula>
    </cfRule>
  </conditionalFormatting>
  <conditionalFormatting sqref="R17:S19">
    <cfRule type="expression" dxfId="317" priority="314" stopIfTrue="1">
      <formula>IF(Q17="",#REF!="","")</formula>
    </cfRule>
  </conditionalFormatting>
  <conditionalFormatting sqref="Q54">
    <cfRule type="containsErrors" dxfId="316" priority="279">
      <formula>ISERROR(Q54)</formula>
    </cfRule>
  </conditionalFormatting>
  <conditionalFormatting sqref="E27:E28">
    <cfRule type="containsErrors" dxfId="315" priority="305">
      <formula>ISERROR(E27)</formula>
    </cfRule>
  </conditionalFormatting>
  <conditionalFormatting sqref="E53:G53">
    <cfRule type="containsErrors" dxfId="314" priority="296">
      <formula>ISERROR(E53)</formula>
    </cfRule>
  </conditionalFormatting>
  <conditionalFormatting sqref="G55">
    <cfRule type="cellIs" dxfId="313" priority="295" operator="equal">
      <formula>0</formula>
    </cfRule>
  </conditionalFormatting>
  <conditionalFormatting sqref="E55">
    <cfRule type="containsErrors" dxfId="312" priority="294">
      <formula>ISERROR(E55)</formula>
    </cfRule>
  </conditionalFormatting>
  <conditionalFormatting sqref="D55">
    <cfRule type="cellIs" dxfId="311" priority="293" operator="equal">
      <formula>0</formula>
    </cfRule>
  </conditionalFormatting>
  <conditionalFormatting sqref="F55">
    <cfRule type="containsErrors" dxfId="310" priority="292">
      <formula>ISERROR(F55)</formula>
    </cfRule>
  </conditionalFormatting>
  <conditionalFormatting sqref="G56">
    <cfRule type="expression" dxfId="309" priority="289" stopIfTrue="1">
      <formula>$H56="bajo"</formula>
    </cfRule>
    <cfRule type="expression" dxfId="308" priority="290" stopIfTrue="1">
      <formula>$H56="medio"</formula>
    </cfRule>
    <cfRule type="expression" dxfId="307" priority="291" stopIfTrue="1">
      <formula>$H56="alto"</formula>
    </cfRule>
  </conditionalFormatting>
  <conditionalFormatting sqref="D56">
    <cfRule type="cellIs" dxfId="306" priority="288" operator="equal">
      <formula>0</formula>
    </cfRule>
  </conditionalFormatting>
  <conditionalFormatting sqref="L54">
    <cfRule type="containsErrors" dxfId="305" priority="287">
      <formula>ISERROR(L54)</formula>
    </cfRule>
  </conditionalFormatting>
  <conditionalFormatting sqref="L53">
    <cfRule type="containsErrors" dxfId="304" priority="286">
      <formula>ISERROR(L53)</formula>
    </cfRule>
  </conditionalFormatting>
  <conditionalFormatting sqref="Q55 P54:P55">
    <cfRule type="cellIs" dxfId="303" priority="285" operator="equal">
      <formula>0</formula>
    </cfRule>
  </conditionalFormatting>
  <conditionalFormatting sqref="T54:U54">
    <cfRule type="cellIs" dxfId="302" priority="284" operator="equal">
      <formula>0</formula>
    </cfRule>
  </conditionalFormatting>
  <conditionalFormatting sqref="P53">
    <cfRule type="containsErrors" dxfId="301" priority="283">
      <formula>ISERROR(P53)</formula>
    </cfRule>
  </conditionalFormatting>
  <conditionalFormatting sqref="Q53">
    <cfRule type="containsErrors" dxfId="300" priority="282">
      <formula>ISERROR(Q53)</formula>
    </cfRule>
  </conditionalFormatting>
  <conditionalFormatting sqref="T53:U53">
    <cfRule type="containsErrors" dxfId="299" priority="281">
      <formula>ISERROR(T53)</formula>
    </cfRule>
  </conditionalFormatting>
  <conditionalFormatting sqref="P56">
    <cfRule type="cellIs" dxfId="298" priority="280" operator="equal">
      <formula>0</formula>
    </cfRule>
  </conditionalFormatting>
  <conditionalFormatting sqref="H58:I59">
    <cfRule type="cellIs" dxfId="297" priority="278" operator="equal">
      <formula>0</formula>
    </cfRule>
  </conditionalFormatting>
  <conditionalFormatting sqref="F57:I57">
    <cfRule type="cellIs" dxfId="296" priority="277" operator="equal">
      <formula>0</formula>
    </cfRule>
  </conditionalFormatting>
  <conditionalFormatting sqref="E57">
    <cfRule type="containsErrors" dxfId="295" priority="276">
      <formula>ISERROR(E57)</formula>
    </cfRule>
  </conditionalFormatting>
  <conditionalFormatting sqref="D57">
    <cfRule type="cellIs" dxfId="294" priority="275" operator="equal">
      <formula>0</formula>
    </cfRule>
  </conditionalFormatting>
  <conditionalFormatting sqref="L58:L59">
    <cfRule type="containsErrors" dxfId="293" priority="274">
      <formula>ISERROR(L58)</formula>
    </cfRule>
  </conditionalFormatting>
  <conditionalFormatting sqref="Q57:Q58">
    <cfRule type="containsText" dxfId="292" priority="270" stopIfTrue="1" operator="containsText" text="Reducir">
      <formula>NOT(ISERROR(SEARCH("Reducir",Q57)))</formula>
    </cfRule>
    <cfRule type="containsText" dxfId="291" priority="271" stopIfTrue="1" operator="containsText" text="Asumir">
      <formula>NOT(ISERROR(SEARCH("Asumir",Q57)))</formula>
    </cfRule>
    <cfRule type="containsText" dxfId="290" priority="272" stopIfTrue="1" operator="containsText" text="Evitar">
      <formula>NOT(ISERROR(SEARCH("Evitar",Q57)))</formula>
    </cfRule>
  </conditionalFormatting>
  <conditionalFormatting sqref="P57:P58">
    <cfRule type="cellIs" dxfId="289" priority="269" operator="equal">
      <formula>0</formula>
    </cfRule>
  </conditionalFormatting>
  <conditionalFormatting sqref="T57:U58">
    <cfRule type="cellIs" dxfId="288" priority="268" operator="equal">
      <formula>0</formula>
    </cfRule>
  </conditionalFormatting>
  <conditionalFormatting sqref="T58:U58">
    <cfRule type="cellIs" dxfId="287" priority="267" operator="equal">
      <formula>0</formula>
    </cfRule>
  </conditionalFormatting>
  <conditionalFormatting sqref="Q57:Q58">
    <cfRule type="expression" dxfId="286" priority="273" stopIfTrue="1">
      <formula>IF(O57="",#REF!="","")</formula>
    </cfRule>
  </conditionalFormatting>
  <conditionalFormatting sqref="J51">
    <cfRule type="containsText" dxfId="285" priority="213" stopIfTrue="1" operator="containsText" text="Extrema">
      <formula>NOT(ISERROR(SEARCH("Extrema",J51)))</formula>
    </cfRule>
    <cfRule type="containsText" dxfId="284" priority="214" stopIfTrue="1" operator="containsText" text="Alta">
      <formula>NOT(ISERROR(SEARCH("Alta",J51)))</formula>
    </cfRule>
    <cfRule type="containsText" dxfId="283" priority="215" stopIfTrue="1" operator="containsText" text="Moderada">
      <formula>NOT(ISERROR(SEARCH("Moderada",J51)))</formula>
    </cfRule>
    <cfRule type="containsText" dxfId="25" priority="216" stopIfTrue="1" operator="containsText" text="Baja">
      <formula>NOT(ISERROR(SEARCH("Baja",J51)))</formula>
    </cfRule>
  </conditionalFormatting>
  <conditionalFormatting sqref="J38:J40">
    <cfRule type="expression" dxfId="282" priority="266" stopIfTrue="1">
      <formula>IF(H38="",I38="","")</formula>
    </cfRule>
  </conditionalFormatting>
  <conditionalFormatting sqref="J38:J40">
    <cfRule type="containsText" dxfId="281" priority="262" stopIfTrue="1" operator="containsText" text="Extremo">
      <formula>NOT(ISERROR(SEARCH("Extremo",J38)))</formula>
    </cfRule>
    <cfRule type="containsText" dxfId="280" priority="263" stopIfTrue="1" operator="containsText" text="Alto">
      <formula>NOT(ISERROR(SEARCH("Alto",J38)))</formula>
    </cfRule>
    <cfRule type="containsText" dxfId="279" priority="264" stopIfTrue="1" operator="containsText" text="Moderado">
      <formula>NOT(ISERROR(SEARCH("Moderado",J38)))</formula>
    </cfRule>
    <cfRule type="containsText" dxfId="24" priority="265" stopIfTrue="1" operator="containsText" text="Bajo">
      <formula>NOT(ISERROR(SEARCH("Bajo",J38)))</formula>
    </cfRule>
  </conditionalFormatting>
  <conditionalFormatting sqref="J38:J40">
    <cfRule type="containsText" dxfId="278" priority="258" stopIfTrue="1" operator="containsText" text="Extrema">
      <formula>NOT(ISERROR(SEARCH("Extrema",J38)))</formula>
    </cfRule>
    <cfRule type="containsText" dxfId="277" priority="259" stopIfTrue="1" operator="containsText" text="Alta">
      <formula>NOT(ISERROR(SEARCH("Alta",J38)))</formula>
    </cfRule>
    <cfRule type="containsText" dxfId="276" priority="260" stopIfTrue="1" operator="containsText" text="Moderada">
      <formula>NOT(ISERROR(SEARCH("Moderada",J38)))</formula>
    </cfRule>
    <cfRule type="containsText" dxfId="23" priority="261" stopIfTrue="1" operator="containsText" text="Baja">
      <formula>NOT(ISERROR(SEARCH("Baja",J38)))</formula>
    </cfRule>
  </conditionalFormatting>
  <conditionalFormatting sqref="J43">
    <cfRule type="expression" dxfId="275" priority="257" stopIfTrue="1">
      <formula>IF(H43="",I43="","")</formula>
    </cfRule>
  </conditionalFormatting>
  <conditionalFormatting sqref="J43">
    <cfRule type="containsText" dxfId="274" priority="253" stopIfTrue="1" operator="containsText" text="Extremo">
      <formula>NOT(ISERROR(SEARCH("Extremo",J43)))</formula>
    </cfRule>
    <cfRule type="containsText" dxfId="273" priority="254" stopIfTrue="1" operator="containsText" text="Alto">
      <formula>NOT(ISERROR(SEARCH("Alto",J43)))</formula>
    </cfRule>
    <cfRule type="containsText" dxfId="272" priority="255" stopIfTrue="1" operator="containsText" text="Moderado">
      <formula>NOT(ISERROR(SEARCH("Moderado",J43)))</formula>
    </cfRule>
    <cfRule type="containsText" dxfId="22" priority="256" stopIfTrue="1" operator="containsText" text="Bajo">
      <formula>NOT(ISERROR(SEARCH("Bajo",J43)))</formula>
    </cfRule>
  </conditionalFormatting>
  <conditionalFormatting sqref="J43">
    <cfRule type="containsText" dxfId="271" priority="249" stopIfTrue="1" operator="containsText" text="Extrema">
      <formula>NOT(ISERROR(SEARCH("Extrema",J43)))</formula>
    </cfRule>
    <cfRule type="containsText" dxfId="270" priority="250" stopIfTrue="1" operator="containsText" text="Alta">
      <formula>NOT(ISERROR(SEARCH("Alta",J43)))</formula>
    </cfRule>
    <cfRule type="containsText" dxfId="269" priority="251" stopIfTrue="1" operator="containsText" text="Moderada">
      <formula>NOT(ISERROR(SEARCH("Moderada",J43)))</formula>
    </cfRule>
    <cfRule type="containsText" dxfId="21" priority="252" stopIfTrue="1" operator="containsText" text="Baja">
      <formula>NOT(ISERROR(SEARCH("Baja",J43)))</formula>
    </cfRule>
  </conditionalFormatting>
  <conditionalFormatting sqref="J45">
    <cfRule type="expression" dxfId="268" priority="248" stopIfTrue="1">
      <formula>IF(H45="",I45="","")</formula>
    </cfRule>
  </conditionalFormatting>
  <conditionalFormatting sqref="J45">
    <cfRule type="containsText" dxfId="267" priority="244" stopIfTrue="1" operator="containsText" text="Extremo">
      <formula>NOT(ISERROR(SEARCH("Extremo",J45)))</formula>
    </cfRule>
    <cfRule type="containsText" dxfId="266" priority="245" stopIfTrue="1" operator="containsText" text="Alto">
      <formula>NOT(ISERROR(SEARCH("Alto",J45)))</formula>
    </cfRule>
    <cfRule type="containsText" dxfId="265" priority="246" stopIfTrue="1" operator="containsText" text="Moderado">
      <formula>NOT(ISERROR(SEARCH("Moderado",J45)))</formula>
    </cfRule>
    <cfRule type="containsText" dxfId="20" priority="247" stopIfTrue="1" operator="containsText" text="Bajo">
      <formula>NOT(ISERROR(SEARCH("Bajo",J45)))</formula>
    </cfRule>
  </conditionalFormatting>
  <conditionalFormatting sqref="J45">
    <cfRule type="containsText" dxfId="264" priority="240" stopIfTrue="1" operator="containsText" text="Extrema">
      <formula>NOT(ISERROR(SEARCH("Extrema",J45)))</formula>
    </cfRule>
    <cfRule type="containsText" dxfId="263" priority="241" stopIfTrue="1" operator="containsText" text="Alta">
      <formula>NOT(ISERROR(SEARCH("Alta",J45)))</formula>
    </cfRule>
    <cfRule type="containsText" dxfId="262" priority="242" stopIfTrue="1" operator="containsText" text="Moderada">
      <formula>NOT(ISERROR(SEARCH("Moderada",J45)))</formula>
    </cfRule>
    <cfRule type="containsText" dxfId="19" priority="243" stopIfTrue="1" operator="containsText" text="Baja">
      <formula>NOT(ISERROR(SEARCH("Baja",J45)))</formula>
    </cfRule>
  </conditionalFormatting>
  <conditionalFormatting sqref="J46">
    <cfRule type="expression" dxfId="261" priority="239" stopIfTrue="1">
      <formula>IF(H46="",I46="","")</formula>
    </cfRule>
  </conditionalFormatting>
  <conditionalFormatting sqref="J46">
    <cfRule type="containsText" dxfId="260" priority="235" stopIfTrue="1" operator="containsText" text="Extremo">
      <formula>NOT(ISERROR(SEARCH("Extremo",J46)))</formula>
    </cfRule>
    <cfRule type="containsText" dxfId="259" priority="236" stopIfTrue="1" operator="containsText" text="Alto">
      <formula>NOT(ISERROR(SEARCH("Alto",J46)))</formula>
    </cfRule>
    <cfRule type="containsText" dxfId="258" priority="237" stopIfTrue="1" operator="containsText" text="Moderado">
      <formula>NOT(ISERROR(SEARCH("Moderado",J46)))</formula>
    </cfRule>
    <cfRule type="containsText" dxfId="18" priority="238" stopIfTrue="1" operator="containsText" text="Bajo">
      <formula>NOT(ISERROR(SEARCH("Bajo",J46)))</formula>
    </cfRule>
  </conditionalFormatting>
  <conditionalFormatting sqref="J46">
    <cfRule type="containsText" dxfId="257" priority="231" stopIfTrue="1" operator="containsText" text="Extrema">
      <formula>NOT(ISERROR(SEARCH("Extrema",J46)))</formula>
    </cfRule>
    <cfRule type="containsText" dxfId="256" priority="232" stopIfTrue="1" operator="containsText" text="Alta">
      <formula>NOT(ISERROR(SEARCH("Alta",J46)))</formula>
    </cfRule>
    <cfRule type="containsText" dxfId="255" priority="233" stopIfTrue="1" operator="containsText" text="Moderada">
      <formula>NOT(ISERROR(SEARCH("Moderada",J46)))</formula>
    </cfRule>
    <cfRule type="containsText" dxfId="17" priority="234" stopIfTrue="1" operator="containsText" text="Baja">
      <formula>NOT(ISERROR(SEARCH("Baja",J46)))</formula>
    </cfRule>
  </conditionalFormatting>
  <conditionalFormatting sqref="J49">
    <cfRule type="expression" dxfId="254" priority="230" stopIfTrue="1">
      <formula>IF(H49="",I49="","")</formula>
    </cfRule>
  </conditionalFormatting>
  <conditionalFormatting sqref="J49">
    <cfRule type="containsText" dxfId="253" priority="226" stopIfTrue="1" operator="containsText" text="Extremo">
      <formula>NOT(ISERROR(SEARCH("Extremo",J49)))</formula>
    </cfRule>
    <cfRule type="containsText" dxfId="252" priority="227" stopIfTrue="1" operator="containsText" text="Alto">
      <formula>NOT(ISERROR(SEARCH("Alto",J49)))</formula>
    </cfRule>
    <cfRule type="containsText" dxfId="251" priority="228" stopIfTrue="1" operator="containsText" text="Moderado">
      <formula>NOT(ISERROR(SEARCH("Moderado",J49)))</formula>
    </cfRule>
    <cfRule type="containsText" dxfId="16" priority="229" stopIfTrue="1" operator="containsText" text="Bajo">
      <formula>NOT(ISERROR(SEARCH("Bajo",J49)))</formula>
    </cfRule>
  </conditionalFormatting>
  <conditionalFormatting sqref="J49">
    <cfRule type="containsText" dxfId="250" priority="222" stopIfTrue="1" operator="containsText" text="Extrema">
      <formula>NOT(ISERROR(SEARCH("Extrema",J49)))</formula>
    </cfRule>
    <cfRule type="containsText" dxfId="249" priority="223" stopIfTrue="1" operator="containsText" text="Alta">
      <formula>NOT(ISERROR(SEARCH("Alta",J49)))</formula>
    </cfRule>
    <cfRule type="containsText" dxfId="248" priority="224" stopIfTrue="1" operator="containsText" text="Moderada">
      <formula>NOT(ISERROR(SEARCH("Moderada",J49)))</formula>
    </cfRule>
    <cfRule type="containsText" dxfId="15" priority="225" stopIfTrue="1" operator="containsText" text="Baja">
      <formula>NOT(ISERROR(SEARCH("Baja",J49)))</formula>
    </cfRule>
  </conditionalFormatting>
  <conditionalFormatting sqref="J51">
    <cfRule type="expression" dxfId="247" priority="221" stopIfTrue="1">
      <formula>IF(H51="",I51="","")</formula>
    </cfRule>
  </conditionalFormatting>
  <conditionalFormatting sqref="J51">
    <cfRule type="containsText" dxfId="246" priority="217" stopIfTrue="1" operator="containsText" text="Extremo">
      <formula>NOT(ISERROR(SEARCH("Extremo",J51)))</formula>
    </cfRule>
    <cfRule type="containsText" dxfId="245" priority="218" stopIfTrue="1" operator="containsText" text="Alto">
      <formula>NOT(ISERROR(SEARCH("Alto",J51)))</formula>
    </cfRule>
    <cfRule type="containsText" dxfId="244" priority="219" stopIfTrue="1" operator="containsText" text="Moderado">
      <formula>NOT(ISERROR(SEARCH("Moderado",J51)))</formula>
    </cfRule>
    <cfRule type="containsText" dxfId="14" priority="220" stopIfTrue="1" operator="containsText" text="Bajo">
      <formula>NOT(ISERROR(SEARCH("Bajo",J51)))</formula>
    </cfRule>
  </conditionalFormatting>
  <conditionalFormatting sqref="O40">
    <cfRule type="containsText" dxfId="243" priority="168" stopIfTrue="1" operator="containsText" text="Extrema">
      <formula>NOT(ISERROR(SEARCH("Extrema",O40)))</formula>
    </cfRule>
    <cfRule type="containsText" dxfId="242" priority="169" stopIfTrue="1" operator="containsText" text="Alta">
      <formula>NOT(ISERROR(SEARCH("Alta",O40)))</formula>
    </cfRule>
    <cfRule type="containsText" dxfId="241" priority="170" stopIfTrue="1" operator="containsText" text="Moderada">
      <formula>NOT(ISERROR(SEARCH("Moderada",O40)))</formula>
    </cfRule>
    <cfRule type="containsText" dxfId="13" priority="171" stopIfTrue="1" operator="containsText" text="Baja">
      <formula>NOT(ISERROR(SEARCH("Baja",O40)))</formula>
    </cfRule>
  </conditionalFormatting>
  <conditionalFormatting sqref="O35 O39 O43 O45 O49">
    <cfRule type="containsText" dxfId="240" priority="209" stopIfTrue="1" operator="containsText" text="Extremo">
      <formula>NOT(ISERROR(SEARCH("Extremo",O35)))</formula>
    </cfRule>
    <cfRule type="containsText" dxfId="239" priority="210" stopIfTrue="1" operator="containsText" text="Alto">
      <formula>NOT(ISERROR(SEARCH("Alto",O35)))</formula>
    </cfRule>
    <cfRule type="containsText" dxfId="238" priority="211" stopIfTrue="1" operator="containsText" text="Moderado">
      <formula>NOT(ISERROR(SEARCH("Moderado",O35)))</formula>
    </cfRule>
    <cfRule type="containsText" dxfId="12" priority="212" stopIfTrue="1" operator="containsText" text="Bajo">
      <formula>NOT(ISERROR(SEARCH("Bajo",O35)))</formula>
    </cfRule>
  </conditionalFormatting>
  <conditionalFormatting sqref="O35 O39 O43 O45 O49">
    <cfRule type="expression" dxfId="237" priority="208" stopIfTrue="1">
      <formula>IF(M35="",N35="","")</formula>
    </cfRule>
  </conditionalFormatting>
  <conditionalFormatting sqref="O35 O39 O43 O45 O49">
    <cfRule type="containsText" dxfId="236" priority="204" stopIfTrue="1" operator="containsText" text="Extrema">
      <formula>NOT(ISERROR(SEARCH("Extrema",O35)))</formula>
    </cfRule>
    <cfRule type="containsText" dxfId="235" priority="205" stopIfTrue="1" operator="containsText" text="Alta">
      <formula>NOT(ISERROR(SEARCH("Alta",O35)))</formula>
    </cfRule>
    <cfRule type="containsText" dxfId="234" priority="206" stopIfTrue="1" operator="containsText" text="Moderada">
      <formula>NOT(ISERROR(SEARCH("Moderada",O35)))</formula>
    </cfRule>
    <cfRule type="containsText" dxfId="11" priority="207" stopIfTrue="1" operator="containsText" text="Baja">
      <formula>NOT(ISERROR(SEARCH("Baja",O35)))</formula>
    </cfRule>
  </conditionalFormatting>
  <conditionalFormatting sqref="O46">
    <cfRule type="containsText" dxfId="233" priority="200" stopIfTrue="1" operator="containsText" text="Extremo">
      <formula>NOT(ISERROR(SEARCH("Extremo",O46)))</formula>
    </cfRule>
    <cfRule type="containsText" dxfId="232" priority="201" stopIfTrue="1" operator="containsText" text="Alto">
      <formula>NOT(ISERROR(SEARCH("Alto",O46)))</formula>
    </cfRule>
    <cfRule type="containsText" dxfId="231" priority="202" stopIfTrue="1" operator="containsText" text="Moderado">
      <formula>NOT(ISERROR(SEARCH("Moderado",O46)))</formula>
    </cfRule>
    <cfRule type="containsText" dxfId="10" priority="203" stopIfTrue="1" operator="containsText" text="Bajo">
      <formula>NOT(ISERROR(SEARCH("Bajo",O46)))</formula>
    </cfRule>
  </conditionalFormatting>
  <conditionalFormatting sqref="O46">
    <cfRule type="expression" dxfId="230" priority="199" stopIfTrue="1">
      <formula>IF(M46="",N46="","")</formula>
    </cfRule>
  </conditionalFormatting>
  <conditionalFormatting sqref="O46">
    <cfRule type="containsText" dxfId="229" priority="195" stopIfTrue="1" operator="containsText" text="Extrema">
      <formula>NOT(ISERROR(SEARCH("Extrema",O46)))</formula>
    </cfRule>
    <cfRule type="containsText" dxfId="228" priority="196" stopIfTrue="1" operator="containsText" text="Alta">
      <formula>NOT(ISERROR(SEARCH("Alta",O46)))</formula>
    </cfRule>
    <cfRule type="containsText" dxfId="227" priority="197" stopIfTrue="1" operator="containsText" text="Moderada">
      <formula>NOT(ISERROR(SEARCH("Moderada",O46)))</formula>
    </cfRule>
    <cfRule type="containsText" dxfId="9" priority="198" stopIfTrue="1" operator="containsText" text="Baja">
      <formula>NOT(ISERROR(SEARCH("Baja",O46)))</formula>
    </cfRule>
  </conditionalFormatting>
  <conditionalFormatting sqref="O51">
    <cfRule type="containsText" dxfId="226" priority="191" stopIfTrue="1" operator="containsText" text="Extremo">
      <formula>NOT(ISERROR(SEARCH("Extremo",O51)))</formula>
    </cfRule>
    <cfRule type="containsText" dxfId="225" priority="192" stopIfTrue="1" operator="containsText" text="Alto">
      <formula>NOT(ISERROR(SEARCH("Alto",O51)))</formula>
    </cfRule>
    <cfRule type="containsText" dxfId="224" priority="193" stopIfTrue="1" operator="containsText" text="Moderado">
      <formula>NOT(ISERROR(SEARCH("Moderado",O51)))</formula>
    </cfRule>
    <cfRule type="containsText" dxfId="8" priority="194" stopIfTrue="1" operator="containsText" text="Bajo">
      <formula>NOT(ISERROR(SEARCH("Bajo",O51)))</formula>
    </cfRule>
  </conditionalFormatting>
  <conditionalFormatting sqref="O51">
    <cfRule type="expression" dxfId="223" priority="190" stopIfTrue="1">
      <formula>IF(M51="",N51="","")</formula>
    </cfRule>
  </conditionalFormatting>
  <conditionalFormatting sqref="O51">
    <cfRule type="containsText" dxfId="222" priority="186" stopIfTrue="1" operator="containsText" text="Extrema">
      <formula>NOT(ISERROR(SEARCH("Extrema",O51)))</formula>
    </cfRule>
    <cfRule type="containsText" dxfId="221" priority="187" stopIfTrue="1" operator="containsText" text="Alta">
      <formula>NOT(ISERROR(SEARCH("Alta",O51)))</formula>
    </cfRule>
    <cfRule type="containsText" dxfId="220" priority="188" stopIfTrue="1" operator="containsText" text="Moderada">
      <formula>NOT(ISERROR(SEARCH("Moderada",O51)))</formula>
    </cfRule>
    <cfRule type="containsText" dxfId="7" priority="189" stopIfTrue="1" operator="containsText" text="Baja">
      <formula>NOT(ISERROR(SEARCH("Baja",O51)))</formula>
    </cfRule>
  </conditionalFormatting>
  <conditionalFormatting sqref="O38">
    <cfRule type="expression" dxfId="219" priority="185" stopIfTrue="1">
      <formula>IF(M38="",N38="","")</formula>
    </cfRule>
  </conditionalFormatting>
  <conditionalFormatting sqref="O38">
    <cfRule type="containsText" dxfId="218" priority="181" stopIfTrue="1" operator="containsText" text="Extremo">
      <formula>NOT(ISERROR(SEARCH("Extremo",O38)))</formula>
    </cfRule>
    <cfRule type="containsText" dxfId="217" priority="182" stopIfTrue="1" operator="containsText" text="Alto">
      <formula>NOT(ISERROR(SEARCH("Alto",O38)))</formula>
    </cfRule>
    <cfRule type="containsText" dxfId="216" priority="183" stopIfTrue="1" operator="containsText" text="Moderado">
      <formula>NOT(ISERROR(SEARCH("Moderado",O38)))</formula>
    </cfRule>
    <cfRule type="containsText" dxfId="6" priority="184" stopIfTrue="1" operator="containsText" text="Bajo">
      <formula>NOT(ISERROR(SEARCH("Bajo",O38)))</formula>
    </cfRule>
  </conditionalFormatting>
  <conditionalFormatting sqref="O38">
    <cfRule type="containsText" dxfId="215" priority="177" stopIfTrue="1" operator="containsText" text="Extrema">
      <formula>NOT(ISERROR(SEARCH("Extrema",O38)))</formula>
    </cfRule>
    <cfRule type="containsText" dxfId="214" priority="178" stopIfTrue="1" operator="containsText" text="Alta">
      <formula>NOT(ISERROR(SEARCH("Alta",O38)))</formula>
    </cfRule>
    <cfRule type="containsText" dxfId="213" priority="179" stopIfTrue="1" operator="containsText" text="Moderada">
      <formula>NOT(ISERROR(SEARCH("Moderada",O38)))</formula>
    </cfRule>
    <cfRule type="containsText" dxfId="5" priority="180" stopIfTrue="1" operator="containsText" text="Baja">
      <formula>NOT(ISERROR(SEARCH("Baja",O38)))</formula>
    </cfRule>
  </conditionalFormatting>
  <conditionalFormatting sqref="O40">
    <cfRule type="expression" dxfId="212" priority="176" stopIfTrue="1">
      <formula>IF(M40="",N40="","")</formula>
    </cfRule>
  </conditionalFormatting>
  <conditionalFormatting sqref="O40">
    <cfRule type="containsText" dxfId="211" priority="172" stopIfTrue="1" operator="containsText" text="Extremo">
      <formula>NOT(ISERROR(SEARCH("Extremo",O40)))</formula>
    </cfRule>
    <cfRule type="containsText" dxfId="210" priority="173" stopIfTrue="1" operator="containsText" text="Alto">
      <formula>NOT(ISERROR(SEARCH("Alto",O40)))</formula>
    </cfRule>
    <cfRule type="containsText" dxfId="209" priority="174" stopIfTrue="1" operator="containsText" text="Moderado">
      <formula>NOT(ISERROR(SEARCH("Moderado",O40)))</formula>
    </cfRule>
    <cfRule type="containsText" dxfId="4" priority="175" stopIfTrue="1" operator="containsText" text="Bajo">
      <formula>NOT(ISERROR(SEARCH("Bajo",O40)))</formula>
    </cfRule>
  </conditionalFormatting>
  <conditionalFormatting sqref="H31:I31">
    <cfRule type="cellIs" dxfId="208" priority="167" operator="equal">
      <formula>0</formula>
    </cfRule>
  </conditionalFormatting>
  <conditionalFormatting sqref="O32">
    <cfRule type="containsText" dxfId="207" priority="163" stopIfTrue="1" operator="containsText" text="Extremo">
      <formula>NOT(ISERROR(SEARCH("Extremo",O32)))</formula>
    </cfRule>
    <cfRule type="containsText" dxfId="206" priority="164" stopIfTrue="1" operator="containsText" text="Alto">
      <formula>NOT(ISERROR(SEARCH("Alto",O32)))</formula>
    </cfRule>
    <cfRule type="containsText" dxfId="205" priority="165" stopIfTrue="1" operator="containsText" text="Moderado">
      <formula>NOT(ISERROR(SEARCH("Moderado",O32)))</formula>
    </cfRule>
    <cfRule type="containsText" dxfId="3" priority="166" stopIfTrue="1" operator="containsText" text="Bajo">
      <formula>NOT(ISERROR(SEARCH("Bajo",O32)))</formula>
    </cfRule>
  </conditionalFormatting>
  <conditionalFormatting sqref="O32">
    <cfRule type="expression" dxfId="204" priority="162" stopIfTrue="1">
      <formula>IF(M32="",N32="","")</formula>
    </cfRule>
  </conditionalFormatting>
  <conditionalFormatting sqref="O32">
    <cfRule type="containsText" dxfId="203" priority="158" stopIfTrue="1" operator="containsText" text="Extrema">
      <formula>NOT(ISERROR(SEARCH("Extrema",O32)))</formula>
    </cfRule>
    <cfRule type="containsText" dxfId="202" priority="159" stopIfTrue="1" operator="containsText" text="Alta">
      <formula>NOT(ISERROR(SEARCH("Alta",O32)))</formula>
    </cfRule>
    <cfRule type="containsText" dxfId="201" priority="160" stopIfTrue="1" operator="containsText" text="Moderada">
      <formula>NOT(ISERROR(SEARCH("Moderada",O32)))</formula>
    </cfRule>
    <cfRule type="containsText" dxfId="2" priority="161" stopIfTrue="1" operator="containsText" text="Baja">
      <formula>NOT(ISERROR(SEARCH("Baja",O32)))</formula>
    </cfRule>
  </conditionalFormatting>
  <conditionalFormatting sqref="O34">
    <cfRule type="expression" dxfId="200" priority="157" stopIfTrue="1">
      <formula>IF(M34="",N34="","")</formula>
    </cfRule>
  </conditionalFormatting>
  <conditionalFormatting sqref="O34">
    <cfRule type="containsText" dxfId="199" priority="153" stopIfTrue="1" operator="containsText" text="Extremo">
      <formula>NOT(ISERROR(SEARCH("Extremo",O34)))</formula>
    </cfRule>
    <cfRule type="containsText" dxfId="198" priority="154" stopIfTrue="1" operator="containsText" text="Alto">
      <formula>NOT(ISERROR(SEARCH("Alto",O34)))</formula>
    </cfRule>
    <cfRule type="containsText" dxfId="197" priority="155" stopIfTrue="1" operator="containsText" text="Moderado">
      <formula>NOT(ISERROR(SEARCH("Moderado",O34)))</formula>
    </cfRule>
    <cfRule type="containsText" dxfId="1" priority="156" stopIfTrue="1" operator="containsText" text="Bajo">
      <formula>NOT(ISERROR(SEARCH("Bajo",O34)))</formula>
    </cfRule>
  </conditionalFormatting>
  <conditionalFormatting sqref="O34">
    <cfRule type="containsText" dxfId="196" priority="149" stopIfTrue="1" operator="containsText" text="Extrema">
      <formula>NOT(ISERROR(SEARCH("Extrema",O34)))</formula>
    </cfRule>
    <cfRule type="containsText" dxfId="195" priority="150" stopIfTrue="1" operator="containsText" text="Alta">
      <formula>NOT(ISERROR(SEARCH("Alta",O34)))</formula>
    </cfRule>
    <cfRule type="containsText" dxfId="194" priority="151" stopIfTrue="1" operator="containsText" text="Moderada">
      <formula>NOT(ISERROR(SEARCH("Moderada",O34)))</formula>
    </cfRule>
    <cfRule type="containsText" dxfId="0" priority="152" stopIfTrue="1" operator="containsText" text="Baja">
      <formula>NOT(ISERROR(SEARCH("Baja",O34)))</formula>
    </cfRule>
  </conditionalFormatting>
  <conditionalFormatting sqref="L27:L28">
    <cfRule type="containsErrors" dxfId="193" priority="148">
      <formula>ISERROR(L27)</formula>
    </cfRule>
  </conditionalFormatting>
  <conditionalFormatting sqref="L26">
    <cfRule type="containsErrors" dxfId="192" priority="147">
      <formula>ISERROR(L26)</formula>
    </cfRule>
  </conditionalFormatting>
  <conditionalFormatting sqref="L29">
    <cfRule type="containsErrors" dxfId="191" priority="146">
      <formula>ISERROR(L29)</formula>
    </cfRule>
  </conditionalFormatting>
  <conditionalFormatting sqref="L30">
    <cfRule type="containsErrors" dxfId="190" priority="145">
      <formula>ISERROR(L30)</formula>
    </cfRule>
  </conditionalFormatting>
  <conditionalFormatting sqref="T27">
    <cfRule type="cellIs" dxfId="189" priority="129" operator="equal">
      <formula>0</formula>
    </cfRule>
  </conditionalFormatting>
  <conditionalFormatting sqref="Q26:S26">
    <cfRule type="containsText" dxfId="188" priority="141" stopIfTrue="1" operator="containsText" text="Reducir">
      <formula>NOT(ISERROR(SEARCH("Reducir",Q26)))</formula>
    </cfRule>
    <cfRule type="containsText" dxfId="187" priority="142" stopIfTrue="1" operator="containsText" text="Asumir">
      <formula>NOT(ISERROR(SEARCH("Asumir",Q26)))</formula>
    </cfRule>
    <cfRule type="containsText" dxfId="186" priority="143" stopIfTrue="1" operator="containsText" text="Evitar">
      <formula>NOT(ISERROR(SEARCH("Evitar",Q26)))</formula>
    </cfRule>
  </conditionalFormatting>
  <conditionalFormatting sqref="Q27:Q28">
    <cfRule type="containsText" dxfId="185" priority="138" stopIfTrue="1" operator="containsText" text="Reducir">
      <formula>NOT(ISERROR(SEARCH("Reducir",Q27)))</formula>
    </cfRule>
    <cfRule type="containsText" dxfId="184" priority="139" stopIfTrue="1" operator="containsText" text="Asumir">
      <formula>NOT(ISERROR(SEARCH("Asumir",Q27)))</formula>
    </cfRule>
    <cfRule type="containsText" dxfId="183" priority="140" stopIfTrue="1" operator="containsText" text="Evitar">
      <formula>NOT(ISERROR(SEARCH("Evitar",Q27)))</formula>
    </cfRule>
  </conditionalFormatting>
  <conditionalFormatting sqref="Q26:Q28 Q30">
    <cfRule type="expression" dxfId="182" priority="137" stopIfTrue="1">
      <formula>IF(O26="",#REF!="","")</formula>
    </cfRule>
  </conditionalFormatting>
  <conditionalFormatting sqref="P27">
    <cfRule type="cellIs" dxfId="181" priority="136" operator="equal">
      <formula>0</formula>
    </cfRule>
  </conditionalFormatting>
  <conditionalFormatting sqref="T28">
    <cfRule type="cellIs" dxfId="180" priority="135" operator="equal">
      <formula>0</formula>
    </cfRule>
  </conditionalFormatting>
  <conditionalFormatting sqref="P26">
    <cfRule type="cellIs" dxfId="179" priority="134" operator="equal">
      <formula>0</formula>
    </cfRule>
  </conditionalFormatting>
  <conditionalFormatting sqref="R26">
    <cfRule type="containsText" dxfId="178" priority="131" stopIfTrue="1" operator="containsText" text="Reducir">
      <formula>NOT(ISERROR(SEARCH("Reducir",R26)))</formula>
    </cfRule>
    <cfRule type="containsText" dxfId="177" priority="132" stopIfTrue="1" operator="containsText" text="Asumir">
      <formula>NOT(ISERROR(SEARCH("Asumir",R26)))</formula>
    </cfRule>
    <cfRule type="containsText" dxfId="176" priority="133" stopIfTrue="1" operator="containsText" text="Evitar">
      <formula>NOT(ISERROR(SEARCH("Evitar",R26)))</formula>
    </cfRule>
  </conditionalFormatting>
  <conditionalFormatting sqref="T26">
    <cfRule type="cellIs" dxfId="175" priority="130" operator="equal">
      <formula>0</formula>
    </cfRule>
  </conditionalFormatting>
  <conditionalFormatting sqref="R26:S26">
    <cfRule type="expression" dxfId="174" priority="144" stopIfTrue="1">
      <formula>IF(Q26="",#REF!="","")</formula>
    </cfRule>
  </conditionalFormatting>
  <conditionalFormatting sqref="Q29">
    <cfRule type="containsText" dxfId="173" priority="126" stopIfTrue="1" operator="containsText" text="Reducir">
      <formula>NOT(ISERROR(SEARCH("Reducir",Q29)))</formula>
    </cfRule>
    <cfRule type="containsText" dxfId="172" priority="127" stopIfTrue="1" operator="containsText" text="Asumir">
      <formula>NOT(ISERROR(SEARCH("Asumir",Q29)))</formula>
    </cfRule>
    <cfRule type="containsText" dxfId="171" priority="128" stopIfTrue="1" operator="containsText" text="Evitar">
      <formula>NOT(ISERROR(SEARCH("Evitar",Q29)))</formula>
    </cfRule>
  </conditionalFormatting>
  <conditionalFormatting sqref="Q29">
    <cfRule type="expression" dxfId="170" priority="125" stopIfTrue="1">
      <formula>IF(O29="",#REF!="","")</formula>
    </cfRule>
  </conditionalFormatting>
  <conditionalFormatting sqref="T29">
    <cfRule type="cellIs" dxfId="169" priority="124" operator="equal">
      <formula>0</formula>
    </cfRule>
  </conditionalFormatting>
  <conditionalFormatting sqref="R27">
    <cfRule type="containsText" dxfId="168" priority="120" stopIfTrue="1" operator="containsText" text="Reducir">
      <formula>NOT(ISERROR(SEARCH("Reducir",R27)))</formula>
    </cfRule>
    <cfRule type="containsText" dxfId="167" priority="121" stopIfTrue="1" operator="containsText" text="Asumir">
      <formula>NOT(ISERROR(SEARCH("Asumir",R27)))</formula>
    </cfRule>
    <cfRule type="containsText" dxfId="166" priority="122" stopIfTrue="1" operator="containsText" text="Evitar">
      <formula>NOT(ISERROR(SEARCH("Evitar",R27)))</formula>
    </cfRule>
  </conditionalFormatting>
  <conditionalFormatting sqref="R27">
    <cfRule type="containsText" dxfId="165" priority="117" stopIfTrue="1" operator="containsText" text="Reducir">
      <formula>NOT(ISERROR(SEARCH("Reducir",R27)))</formula>
    </cfRule>
    <cfRule type="containsText" dxfId="164" priority="118" stopIfTrue="1" operator="containsText" text="Asumir">
      <formula>NOT(ISERROR(SEARCH("Asumir",R27)))</formula>
    </cfRule>
    <cfRule type="containsText" dxfId="163" priority="119" stopIfTrue="1" operator="containsText" text="Evitar">
      <formula>NOT(ISERROR(SEARCH("Evitar",R27)))</formula>
    </cfRule>
  </conditionalFormatting>
  <conditionalFormatting sqref="R27">
    <cfRule type="expression" dxfId="162" priority="123" stopIfTrue="1">
      <formula>IF(Q27="",#REF!="","")</formula>
    </cfRule>
  </conditionalFormatting>
  <conditionalFormatting sqref="R28">
    <cfRule type="containsText" dxfId="161" priority="113" stopIfTrue="1" operator="containsText" text="Reducir">
      <formula>NOT(ISERROR(SEARCH("Reducir",R28)))</formula>
    </cfRule>
    <cfRule type="containsText" dxfId="160" priority="114" stopIfTrue="1" operator="containsText" text="Asumir">
      <formula>NOT(ISERROR(SEARCH("Asumir",R28)))</formula>
    </cfRule>
    <cfRule type="containsText" dxfId="159" priority="115" stopIfTrue="1" operator="containsText" text="Evitar">
      <formula>NOT(ISERROR(SEARCH("Evitar",R28)))</formula>
    </cfRule>
  </conditionalFormatting>
  <conditionalFormatting sqref="R28">
    <cfRule type="containsText" dxfId="158" priority="110" stopIfTrue="1" operator="containsText" text="Reducir">
      <formula>NOT(ISERROR(SEARCH("Reducir",R28)))</formula>
    </cfRule>
    <cfRule type="containsText" dxfId="157" priority="111" stopIfTrue="1" operator="containsText" text="Asumir">
      <formula>NOT(ISERROR(SEARCH("Asumir",R28)))</formula>
    </cfRule>
    <cfRule type="containsText" dxfId="156" priority="112" stopIfTrue="1" operator="containsText" text="Evitar">
      <formula>NOT(ISERROR(SEARCH("Evitar",R28)))</formula>
    </cfRule>
  </conditionalFormatting>
  <conditionalFormatting sqref="R28">
    <cfRule type="expression" dxfId="155" priority="116" stopIfTrue="1">
      <formula>IF(Q28="",#REF!="","")</formula>
    </cfRule>
  </conditionalFormatting>
  <conditionalFormatting sqref="R29">
    <cfRule type="containsText" dxfId="154" priority="106" stopIfTrue="1" operator="containsText" text="Reducir">
      <formula>NOT(ISERROR(SEARCH("Reducir",R29)))</formula>
    </cfRule>
    <cfRule type="containsText" dxfId="153" priority="107" stopIfTrue="1" operator="containsText" text="Asumir">
      <formula>NOT(ISERROR(SEARCH("Asumir",R29)))</formula>
    </cfRule>
    <cfRule type="containsText" dxfId="152" priority="108" stopIfTrue="1" operator="containsText" text="Evitar">
      <formula>NOT(ISERROR(SEARCH("Evitar",R29)))</formula>
    </cfRule>
  </conditionalFormatting>
  <conditionalFormatting sqref="R29">
    <cfRule type="containsText" dxfId="151" priority="103" stopIfTrue="1" operator="containsText" text="Reducir">
      <formula>NOT(ISERROR(SEARCH("Reducir",R29)))</formula>
    </cfRule>
    <cfRule type="containsText" dxfId="150" priority="104" stopIfTrue="1" operator="containsText" text="Asumir">
      <formula>NOT(ISERROR(SEARCH("Asumir",R29)))</formula>
    </cfRule>
    <cfRule type="containsText" dxfId="149" priority="105" stopIfTrue="1" operator="containsText" text="Evitar">
      <formula>NOT(ISERROR(SEARCH("Evitar",R29)))</formula>
    </cfRule>
  </conditionalFormatting>
  <conditionalFormatting sqref="R29">
    <cfRule type="expression" dxfId="148" priority="109" stopIfTrue="1">
      <formula>IF(Q29="",#REF!="","")</formula>
    </cfRule>
  </conditionalFormatting>
  <conditionalFormatting sqref="S27">
    <cfRule type="containsText" dxfId="147" priority="99" stopIfTrue="1" operator="containsText" text="Reducir">
      <formula>NOT(ISERROR(SEARCH("Reducir",S27)))</formula>
    </cfRule>
    <cfRule type="containsText" dxfId="146" priority="100" stopIfTrue="1" operator="containsText" text="Asumir">
      <formula>NOT(ISERROR(SEARCH("Asumir",S27)))</formula>
    </cfRule>
    <cfRule type="containsText" dxfId="145" priority="101" stopIfTrue="1" operator="containsText" text="Evitar">
      <formula>NOT(ISERROR(SEARCH("Evitar",S27)))</formula>
    </cfRule>
  </conditionalFormatting>
  <conditionalFormatting sqref="S27">
    <cfRule type="expression" dxfId="144" priority="102" stopIfTrue="1">
      <formula>IF(R27="",#REF!="","")</formula>
    </cfRule>
  </conditionalFormatting>
  <conditionalFormatting sqref="S28">
    <cfRule type="containsText" dxfId="143" priority="95" stopIfTrue="1" operator="containsText" text="Reducir">
      <formula>NOT(ISERROR(SEARCH("Reducir",S28)))</formula>
    </cfRule>
    <cfRule type="containsText" dxfId="142" priority="96" stopIfTrue="1" operator="containsText" text="Asumir">
      <formula>NOT(ISERROR(SEARCH("Asumir",S28)))</formula>
    </cfRule>
    <cfRule type="containsText" dxfId="141" priority="97" stopIfTrue="1" operator="containsText" text="Evitar">
      <formula>NOT(ISERROR(SEARCH("Evitar",S28)))</formula>
    </cfRule>
  </conditionalFormatting>
  <conditionalFormatting sqref="S28">
    <cfRule type="expression" dxfId="140" priority="98" stopIfTrue="1">
      <formula>IF(R28="",#REF!="","")</formula>
    </cfRule>
  </conditionalFormatting>
  <conditionalFormatting sqref="S29">
    <cfRule type="containsText" dxfId="139" priority="91" stopIfTrue="1" operator="containsText" text="Reducir">
      <formula>NOT(ISERROR(SEARCH("Reducir",S29)))</formula>
    </cfRule>
    <cfRule type="containsText" dxfId="138" priority="92" stopIfTrue="1" operator="containsText" text="Asumir">
      <formula>NOT(ISERROR(SEARCH("Asumir",S29)))</formula>
    </cfRule>
    <cfRule type="containsText" dxfId="137" priority="93" stopIfTrue="1" operator="containsText" text="Evitar">
      <formula>NOT(ISERROR(SEARCH("Evitar",S29)))</formula>
    </cfRule>
  </conditionalFormatting>
  <conditionalFormatting sqref="S29">
    <cfRule type="expression" dxfId="136" priority="94" stopIfTrue="1">
      <formula>IF(R29="",#REF!="","")</formula>
    </cfRule>
  </conditionalFormatting>
  <conditionalFormatting sqref="Q30">
    <cfRule type="containsText" dxfId="135" priority="88" stopIfTrue="1" operator="containsText" text="Reducir">
      <formula>NOT(ISERROR(SEARCH("Reducir",Q30)))</formula>
    </cfRule>
    <cfRule type="containsText" dxfId="134" priority="89" stopIfTrue="1" operator="containsText" text="Asumir">
      <formula>NOT(ISERROR(SEARCH("Asumir",Q30)))</formula>
    </cfRule>
    <cfRule type="containsText" dxfId="133" priority="90" stopIfTrue="1" operator="containsText" text="Evitar">
      <formula>NOT(ISERROR(SEARCH("Evitar",Q30)))</formula>
    </cfRule>
  </conditionalFormatting>
  <conditionalFormatting sqref="P30">
    <cfRule type="cellIs" dxfId="132" priority="87" operator="equal">
      <formula>0</formula>
    </cfRule>
  </conditionalFormatting>
  <conditionalFormatting sqref="T30">
    <cfRule type="cellIs" dxfId="131" priority="86" operator="equal">
      <formula>0</formula>
    </cfRule>
  </conditionalFormatting>
  <conditionalFormatting sqref="R30">
    <cfRule type="containsText" dxfId="130" priority="82" stopIfTrue="1" operator="containsText" text="Reducir">
      <formula>NOT(ISERROR(SEARCH("Reducir",R30)))</formula>
    </cfRule>
    <cfRule type="containsText" dxfId="129" priority="83" stopIfTrue="1" operator="containsText" text="Asumir">
      <formula>NOT(ISERROR(SEARCH("Asumir",R30)))</formula>
    </cfRule>
    <cfRule type="containsText" dxfId="128" priority="84" stopIfTrue="1" operator="containsText" text="Evitar">
      <formula>NOT(ISERROR(SEARCH("Evitar",R30)))</formula>
    </cfRule>
  </conditionalFormatting>
  <conditionalFormatting sqref="R30">
    <cfRule type="containsText" dxfId="127" priority="79" stopIfTrue="1" operator="containsText" text="Reducir">
      <formula>NOT(ISERROR(SEARCH("Reducir",R30)))</formula>
    </cfRule>
    <cfRule type="containsText" dxfId="126" priority="80" stopIfTrue="1" operator="containsText" text="Asumir">
      <formula>NOT(ISERROR(SEARCH("Asumir",R30)))</formula>
    </cfRule>
    <cfRule type="containsText" dxfId="125" priority="81" stopIfTrue="1" operator="containsText" text="Evitar">
      <formula>NOT(ISERROR(SEARCH("Evitar",R30)))</formula>
    </cfRule>
  </conditionalFormatting>
  <conditionalFormatting sqref="R30">
    <cfRule type="expression" dxfId="124" priority="85" stopIfTrue="1">
      <formula>IF(Q30="",#REF!="","")</formula>
    </cfRule>
  </conditionalFormatting>
  <conditionalFormatting sqref="S30">
    <cfRule type="containsText" dxfId="123" priority="75" stopIfTrue="1" operator="containsText" text="Reducir">
      <formula>NOT(ISERROR(SEARCH("Reducir",S30)))</formula>
    </cfRule>
    <cfRule type="containsText" dxfId="122" priority="76" stopIfTrue="1" operator="containsText" text="Asumir">
      <formula>NOT(ISERROR(SEARCH("Asumir",S30)))</formula>
    </cfRule>
    <cfRule type="containsText" dxfId="121" priority="77" stopIfTrue="1" operator="containsText" text="Evitar">
      <formula>NOT(ISERROR(SEARCH("Evitar",S30)))</formula>
    </cfRule>
  </conditionalFormatting>
  <conditionalFormatting sqref="S30">
    <cfRule type="expression" dxfId="120" priority="78" stopIfTrue="1">
      <formula>IF(R30="",#REF!="","")</formula>
    </cfRule>
  </conditionalFormatting>
  <conditionalFormatting sqref="F80 H80:I80">
    <cfRule type="cellIs" dxfId="119" priority="74" operator="equal">
      <formula>0</formula>
    </cfRule>
  </conditionalFormatting>
  <conditionalFormatting sqref="E80">
    <cfRule type="containsErrors" dxfId="118" priority="73">
      <formula>ISERROR(E80)</formula>
    </cfRule>
  </conditionalFormatting>
  <conditionalFormatting sqref="G80:G83">
    <cfRule type="cellIs" dxfId="117" priority="72" operator="equal">
      <formula>0</formula>
    </cfRule>
  </conditionalFormatting>
  <conditionalFormatting sqref="L80:L84">
    <cfRule type="cellIs" dxfId="116" priority="71" operator="equal">
      <formula>0</formula>
    </cfRule>
  </conditionalFormatting>
  <conditionalFormatting sqref="U83 P80:P83 T81:T83">
    <cfRule type="cellIs" dxfId="115" priority="70" operator="equal">
      <formula>0</formula>
    </cfRule>
  </conditionalFormatting>
  <conditionalFormatting sqref="Q81:Q84">
    <cfRule type="containsText" dxfId="114" priority="67" stopIfTrue="1" operator="containsText" text="Reducir">
      <formula>NOT(ISERROR(SEARCH("Reducir",Q81)))</formula>
    </cfRule>
    <cfRule type="containsText" dxfId="113" priority="68" stopIfTrue="1" operator="containsText" text="Asumir">
      <formula>NOT(ISERROR(SEARCH("Asumir",Q81)))</formula>
    </cfRule>
    <cfRule type="containsText" dxfId="112" priority="69" stopIfTrue="1" operator="containsText" text="Evitar">
      <formula>NOT(ISERROR(SEARCH("Evitar",Q81)))</formula>
    </cfRule>
  </conditionalFormatting>
  <conditionalFormatting sqref="Q80:S80">
    <cfRule type="containsText" dxfId="111" priority="63" stopIfTrue="1" operator="containsText" text="Reducir">
      <formula>NOT(ISERROR(SEARCH("Reducir",Q80)))</formula>
    </cfRule>
    <cfRule type="containsText" dxfId="110" priority="64" stopIfTrue="1" operator="containsText" text="Asumir">
      <formula>NOT(ISERROR(SEARCH("Asumir",Q80)))</formula>
    </cfRule>
    <cfRule type="containsText" dxfId="109" priority="65" stopIfTrue="1" operator="containsText" text="Evitar">
      <formula>NOT(ISERROR(SEARCH("Evitar",Q80)))</formula>
    </cfRule>
  </conditionalFormatting>
  <conditionalFormatting sqref="Q80:Q84">
    <cfRule type="expression" dxfId="108" priority="62" stopIfTrue="1">
      <formula>IF(O80="",#REF!="","")</formula>
    </cfRule>
  </conditionalFormatting>
  <conditionalFormatting sqref="T80">
    <cfRule type="cellIs" dxfId="107" priority="61" operator="equal">
      <formula>0</formula>
    </cfRule>
  </conditionalFormatting>
  <conditionalFormatting sqref="R80:S80">
    <cfRule type="expression" dxfId="106" priority="66" stopIfTrue="1">
      <formula>IF(Q80="",#REF!="","")</formula>
    </cfRule>
  </conditionalFormatting>
  <conditionalFormatting sqref="U80:U82">
    <cfRule type="cellIs" dxfId="105" priority="60" operator="equal">
      <formula>0</formula>
    </cfRule>
  </conditionalFormatting>
  <conditionalFormatting sqref="P84">
    <cfRule type="cellIs" dxfId="104" priority="59" operator="equal">
      <formula>0</formula>
    </cfRule>
  </conditionalFormatting>
  <conditionalFormatting sqref="T84">
    <cfRule type="cellIs" dxfId="103" priority="58" operator="equal">
      <formula>0</formula>
    </cfRule>
  </conditionalFormatting>
  <conditionalFormatting sqref="S81">
    <cfRule type="containsText" dxfId="102" priority="54" stopIfTrue="1" operator="containsText" text="Reducir">
      <formula>NOT(ISERROR(SEARCH("Reducir",S81)))</formula>
    </cfRule>
    <cfRule type="containsText" dxfId="101" priority="55" stopIfTrue="1" operator="containsText" text="Asumir">
      <formula>NOT(ISERROR(SEARCH("Asumir",S81)))</formula>
    </cfRule>
    <cfRule type="containsText" dxfId="100" priority="56" stopIfTrue="1" operator="containsText" text="Evitar">
      <formula>NOT(ISERROR(SEARCH("Evitar",S81)))</formula>
    </cfRule>
  </conditionalFormatting>
  <conditionalFormatting sqref="S81">
    <cfRule type="expression" dxfId="99" priority="57" stopIfTrue="1">
      <formula>IF(R81="",#REF!="","")</formula>
    </cfRule>
  </conditionalFormatting>
  <conditionalFormatting sqref="S82">
    <cfRule type="containsText" dxfId="98" priority="50" stopIfTrue="1" operator="containsText" text="Reducir">
      <formula>NOT(ISERROR(SEARCH("Reducir",S82)))</formula>
    </cfRule>
    <cfRule type="containsText" dxfId="97" priority="51" stopIfTrue="1" operator="containsText" text="Asumir">
      <formula>NOT(ISERROR(SEARCH("Asumir",S82)))</formula>
    </cfRule>
    <cfRule type="containsText" dxfId="96" priority="52" stopIfTrue="1" operator="containsText" text="Evitar">
      <formula>NOT(ISERROR(SEARCH("Evitar",S82)))</formula>
    </cfRule>
  </conditionalFormatting>
  <conditionalFormatting sqref="S82">
    <cfRule type="expression" dxfId="95" priority="53" stopIfTrue="1">
      <formula>IF(R82="",#REF!="","")</formula>
    </cfRule>
  </conditionalFormatting>
  <conditionalFormatting sqref="U84">
    <cfRule type="cellIs" dxfId="94" priority="49" operator="equal">
      <formula>0</formula>
    </cfRule>
  </conditionalFormatting>
  <conditionalFormatting sqref="E91 G91:H91 F91:F94">
    <cfRule type="cellIs" dxfId="93" priority="47" operator="equal">
      <formula>0</formula>
    </cfRule>
  </conditionalFormatting>
  <conditionalFormatting sqref="D91:F91">
    <cfRule type="containsErrors" dxfId="92" priority="46">
      <formula>ISERROR(D91)</formula>
    </cfRule>
  </conditionalFormatting>
  <conditionalFormatting sqref="P87">
    <cfRule type="cellIs" dxfId="91" priority="25" operator="equal">
      <formula>0</formula>
    </cfRule>
  </conditionalFormatting>
  <conditionalFormatting sqref="T87">
    <cfRule type="cellIs" dxfId="90" priority="24" operator="equal">
      <formula>0</formula>
    </cfRule>
  </conditionalFormatting>
  <conditionalFormatting sqref="G85:G86">
    <cfRule type="cellIs" dxfId="89" priority="42" operator="equal">
      <formula>0</formula>
    </cfRule>
  </conditionalFormatting>
  <conditionalFormatting sqref="G87">
    <cfRule type="cellIs" dxfId="88" priority="41" operator="equal">
      <formula>0</formula>
    </cfRule>
  </conditionalFormatting>
  <conditionalFormatting sqref="G88">
    <cfRule type="cellIs" dxfId="87" priority="40" operator="equal">
      <formula>0</formula>
    </cfRule>
  </conditionalFormatting>
  <conditionalFormatting sqref="L85:L86">
    <cfRule type="cellIs" dxfId="86" priority="39" operator="equal">
      <formula>0</formula>
    </cfRule>
  </conditionalFormatting>
  <conditionalFormatting sqref="L87">
    <cfRule type="cellIs" dxfId="85" priority="38" operator="equal">
      <formula>0</formula>
    </cfRule>
  </conditionalFormatting>
  <conditionalFormatting sqref="U86">
    <cfRule type="cellIs" dxfId="84" priority="37" operator="equal">
      <formula>0</formula>
    </cfRule>
  </conditionalFormatting>
  <conditionalFormatting sqref="Q85:Q86">
    <cfRule type="containsText" dxfId="83" priority="34" stopIfTrue="1" operator="containsText" text="Reducir">
      <formula>NOT(ISERROR(SEARCH("Reducir",Q85)))</formula>
    </cfRule>
    <cfRule type="containsText" dxfId="82" priority="35" stopIfTrue="1" operator="containsText" text="Asumir">
      <formula>NOT(ISERROR(SEARCH("Asumir",Q85)))</formula>
    </cfRule>
    <cfRule type="containsText" dxfId="81" priority="36" stopIfTrue="1" operator="containsText" text="Evitar">
      <formula>NOT(ISERROR(SEARCH("Evitar",Q85)))</formula>
    </cfRule>
  </conditionalFormatting>
  <conditionalFormatting sqref="Q85:Q86">
    <cfRule type="expression" dxfId="80" priority="33" stopIfTrue="1">
      <formula>IF(O85="",#REF!="","")</formula>
    </cfRule>
  </conditionalFormatting>
  <conditionalFormatting sqref="P85:P86">
    <cfRule type="cellIs" dxfId="79" priority="32" operator="equal">
      <formula>0</formula>
    </cfRule>
  </conditionalFormatting>
  <conditionalFormatting sqref="T85:T86">
    <cfRule type="cellIs" dxfId="78" priority="31" operator="equal">
      <formula>0</formula>
    </cfRule>
  </conditionalFormatting>
  <conditionalFormatting sqref="U87">
    <cfRule type="cellIs" dxfId="77" priority="30" operator="equal">
      <formula>0</formula>
    </cfRule>
  </conditionalFormatting>
  <conditionalFormatting sqref="Q87">
    <cfRule type="containsText" dxfId="76" priority="27" stopIfTrue="1" operator="containsText" text="Reducir">
      <formula>NOT(ISERROR(SEARCH("Reducir",Q87)))</formula>
    </cfRule>
    <cfRule type="containsText" dxfId="75" priority="28" stopIfTrue="1" operator="containsText" text="Asumir">
      <formula>NOT(ISERROR(SEARCH("Asumir",Q87)))</formula>
    </cfRule>
    <cfRule type="containsText" dxfId="74" priority="29" stopIfTrue="1" operator="containsText" text="Evitar">
      <formula>NOT(ISERROR(SEARCH("Evitar",Q87)))</formula>
    </cfRule>
  </conditionalFormatting>
  <conditionalFormatting sqref="Q87">
    <cfRule type="expression" dxfId="73" priority="26" stopIfTrue="1">
      <formula>IF(O87="",#REF!="","")</formula>
    </cfRule>
  </conditionalFormatting>
  <conditionalFormatting sqref="R95">
    <cfRule type="containsText" dxfId="72" priority="21" stopIfTrue="1" operator="containsText" text="Reducir">
      <formula>NOT(ISERROR(SEARCH("Reducir",R95)))</formula>
    </cfRule>
    <cfRule type="containsText" dxfId="71" priority="22" stopIfTrue="1" operator="containsText" text="Asumir">
      <formula>NOT(ISERROR(SEARCH("Asumir",R95)))</formula>
    </cfRule>
    <cfRule type="containsText" dxfId="70" priority="23" stopIfTrue="1" operator="containsText" text="Evitar">
      <formula>NOT(ISERROR(SEARCH("Evitar",R95)))</formula>
    </cfRule>
  </conditionalFormatting>
  <conditionalFormatting sqref="R95">
    <cfRule type="expression" dxfId="69" priority="20" stopIfTrue="1">
      <formula>IF(Q95="",#REF!="","")</formula>
    </cfRule>
  </conditionalFormatting>
  <conditionalFormatting sqref="R96">
    <cfRule type="containsText" dxfId="68" priority="17" stopIfTrue="1" operator="containsText" text="Reducir">
      <formula>NOT(ISERROR(SEARCH("Reducir",R96)))</formula>
    </cfRule>
    <cfRule type="containsText" dxfId="67" priority="18" stopIfTrue="1" operator="containsText" text="Asumir">
      <formula>NOT(ISERROR(SEARCH("Asumir",R96)))</formula>
    </cfRule>
    <cfRule type="containsText" dxfId="66" priority="19" stopIfTrue="1" operator="containsText" text="Evitar">
      <formula>NOT(ISERROR(SEARCH("Evitar",R96)))</formula>
    </cfRule>
  </conditionalFormatting>
  <conditionalFormatting sqref="R96">
    <cfRule type="expression" dxfId="65" priority="16" stopIfTrue="1">
      <formula>IF(Q96="",#REF!="","")</formula>
    </cfRule>
  </conditionalFormatting>
  <conditionalFormatting sqref="R97:R99">
    <cfRule type="containsText" dxfId="64" priority="13" stopIfTrue="1" operator="containsText" text="Reducir">
      <formula>NOT(ISERROR(SEARCH("Reducir",R97)))</formula>
    </cfRule>
    <cfRule type="containsText" dxfId="63" priority="14" stopIfTrue="1" operator="containsText" text="Asumir">
      <formula>NOT(ISERROR(SEARCH("Asumir",R97)))</formula>
    </cfRule>
    <cfRule type="containsText" dxfId="62" priority="15" stopIfTrue="1" operator="containsText" text="Evitar">
      <formula>NOT(ISERROR(SEARCH("Evitar",R97)))</formula>
    </cfRule>
  </conditionalFormatting>
  <conditionalFormatting sqref="R97:R99">
    <cfRule type="expression" dxfId="61" priority="12" stopIfTrue="1">
      <formula>IF(Q97="",#REF!="","")</formula>
    </cfRule>
  </conditionalFormatting>
  <conditionalFormatting sqref="R100:R101">
    <cfRule type="containsText" dxfId="60" priority="9" stopIfTrue="1" operator="containsText" text="Reducir">
      <formula>NOT(ISERROR(SEARCH("Reducir",R100)))</formula>
    </cfRule>
    <cfRule type="containsText" dxfId="59" priority="10" stopIfTrue="1" operator="containsText" text="Asumir">
      <formula>NOT(ISERROR(SEARCH("Asumir",R100)))</formula>
    </cfRule>
    <cfRule type="containsText" dxfId="58" priority="11" stopIfTrue="1" operator="containsText" text="Evitar">
      <formula>NOT(ISERROR(SEARCH("Evitar",R100)))</formula>
    </cfRule>
  </conditionalFormatting>
  <conditionalFormatting sqref="R100:R102">
    <cfRule type="expression" dxfId="57" priority="8" stopIfTrue="1">
      <formula>IF(Q100="",#REF!="","")</formula>
    </cfRule>
  </conditionalFormatting>
  <conditionalFormatting sqref="R102">
    <cfRule type="containsText" dxfId="56" priority="5" stopIfTrue="1" operator="containsText" text="Reducir">
      <formula>NOT(ISERROR(SEARCH("Reducir",R102)))</formula>
    </cfRule>
    <cfRule type="containsText" dxfId="55" priority="6" stopIfTrue="1" operator="containsText" text="Asumir">
      <formula>NOT(ISERROR(SEARCH("Asumir",R102)))</formula>
    </cfRule>
    <cfRule type="containsText" dxfId="54" priority="7" stopIfTrue="1" operator="containsText" text="Evitar">
      <formula>NOT(ISERROR(SEARCH("Evitar",R102)))</formula>
    </cfRule>
  </conditionalFormatting>
  <conditionalFormatting sqref="L76">
    <cfRule type="cellIs" dxfId="53" priority="4" operator="equal">
      <formula>0</formula>
    </cfRule>
  </conditionalFormatting>
  <conditionalFormatting sqref="P76 T76">
    <cfRule type="cellIs" dxfId="52" priority="3" operator="equal">
      <formula>0</formula>
    </cfRule>
  </conditionalFormatting>
  <conditionalFormatting sqref="Q76">
    <cfRule type="expression" dxfId="51" priority="1" stopIfTrue="1">
      <formula>IF(O76="",#REF!="","")</formula>
    </cfRule>
  </conditionalFormatting>
  <conditionalFormatting sqref="R76:S76">
    <cfRule type="expression" dxfId="50" priority="2" stopIfTrue="1">
      <formula>IF(Q76="",#REF!="","")</formula>
    </cfRule>
  </conditionalFormatting>
  <pageMargins left="1.1023622047244095" right="0" top="0.74803149606299213" bottom="0.74803149606299213" header="0.31496062992125984" footer="0.31496062992125984"/>
  <pageSetup paperSize="5"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1"/>
  <sheetViews>
    <sheetView workbookViewId="0">
      <selection sqref="A1:E1"/>
    </sheetView>
  </sheetViews>
  <sheetFormatPr baseColWidth="10" defaultRowHeight="15" x14ac:dyDescent="0.25"/>
  <cols>
    <col min="1" max="1" width="34.5703125" style="4" bestFit="1" customWidth="1"/>
    <col min="2" max="2" width="38.5703125" style="4" customWidth="1"/>
    <col min="3" max="3" width="19.7109375" style="4" customWidth="1"/>
    <col min="4" max="4" width="16.42578125" style="4" bestFit="1" customWidth="1"/>
    <col min="5" max="5" width="23.5703125" style="4" customWidth="1"/>
    <col min="6" max="6" width="60.7109375" style="4" customWidth="1"/>
    <col min="7" max="16384" width="11.42578125" style="4"/>
  </cols>
  <sheetData>
    <row r="1" spans="1:5" s="183" customFormat="1" ht="21" x14ac:dyDescent="0.25">
      <c r="A1" s="304" t="s">
        <v>807</v>
      </c>
      <c r="B1" s="305"/>
      <c r="C1" s="305"/>
      <c r="D1" s="305"/>
      <c r="E1" s="305"/>
    </row>
    <row r="2" spans="1:5" s="183" customFormat="1" x14ac:dyDescent="0.25">
      <c r="A2" s="184" t="s">
        <v>808</v>
      </c>
      <c r="B2" s="185" t="s">
        <v>809</v>
      </c>
      <c r="C2" s="185" t="s">
        <v>27</v>
      </c>
      <c r="D2" s="185" t="s">
        <v>26</v>
      </c>
      <c r="E2" s="185" t="s">
        <v>9</v>
      </c>
    </row>
    <row r="3" spans="1:5" s="190" customFormat="1" ht="64.5" customHeight="1" x14ac:dyDescent="0.25">
      <c r="A3" s="186" t="s">
        <v>810</v>
      </c>
      <c r="B3" s="187" t="s">
        <v>811</v>
      </c>
      <c r="C3" s="188" t="s">
        <v>812</v>
      </c>
      <c r="D3" s="188" t="s">
        <v>813</v>
      </c>
      <c r="E3" s="189" t="s">
        <v>814</v>
      </c>
    </row>
    <row r="4" spans="1:5" s="183" customFormat="1" ht="60.75" customHeight="1" x14ac:dyDescent="0.25">
      <c r="A4" s="186" t="s">
        <v>815</v>
      </c>
      <c r="B4" s="187" t="s">
        <v>811</v>
      </c>
      <c r="C4" s="188" t="s">
        <v>812</v>
      </c>
      <c r="D4" s="188" t="s">
        <v>813</v>
      </c>
      <c r="E4" s="189" t="s">
        <v>814</v>
      </c>
    </row>
    <row r="5" spans="1:5" s="183" customFormat="1" ht="63" customHeight="1" x14ac:dyDescent="0.25">
      <c r="A5" s="186" t="s">
        <v>816</v>
      </c>
      <c r="B5" s="187" t="s">
        <v>811</v>
      </c>
      <c r="C5" s="188" t="s">
        <v>812</v>
      </c>
      <c r="D5" s="188" t="s">
        <v>813</v>
      </c>
      <c r="E5" s="189" t="s">
        <v>814</v>
      </c>
    </row>
    <row r="6" spans="1:5" s="183" customFormat="1" ht="62.25" customHeight="1" x14ac:dyDescent="0.25">
      <c r="A6" s="186" t="s">
        <v>817</v>
      </c>
      <c r="B6" s="187" t="s">
        <v>811</v>
      </c>
      <c r="C6" s="188" t="s">
        <v>812</v>
      </c>
      <c r="D6" s="188" t="s">
        <v>813</v>
      </c>
      <c r="E6" s="189" t="s">
        <v>814</v>
      </c>
    </row>
    <row r="7" spans="1:5" s="183" customFormat="1" ht="62.25" customHeight="1" x14ac:dyDescent="0.25">
      <c r="A7" s="186" t="s">
        <v>818</v>
      </c>
      <c r="B7" s="187" t="s">
        <v>811</v>
      </c>
      <c r="C7" s="188" t="s">
        <v>812</v>
      </c>
      <c r="D7" s="188" t="s">
        <v>813</v>
      </c>
      <c r="E7" s="189" t="s">
        <v>814</v>
      </c>
    </row>
    <row r="8" spans="1:5" s="183" customFormat="1" ht="51" customHeight="1" x14ac:dyDescent="0.25">
      <c r="A8" s="186" t="s">
        <v>819</v>
      </c>
      <c r="B8" s="187" t="s">
        <v>820</v>
      </c>
      <c r="C8" s="188" t="s">
        <v>812</v>
      </c>
      <c r="D8" s="188" t="s">
        <v>813</v>
      </c>
      <c r="E8" s="189" t="s">
        <v>814</v>
      </c>
    </row>
    <row r="9" spans="1:5" s="183" customFormat="1" ht="52.5" customHeight="1" x14ac:dyDescent="0.25">
      <c r="A9" s="186" t="s">
        <v>821</v>
      </c>
      <c r="B9" s="187" t="s">
        <v>820</v>
      </c>
      <c r="C9" s="188" t="s">
        <v>812</v>
      </c>
      <c r="D9" s="188" t="s">
        <v>813</v>
      </c>
      <c r="E9" s="189" t="s">
        <v>814</v>
      </c>
    </row>
    <row r="10" spans="1:5" s="183" customFormat="1" ht="51.75" customHeight="1" thickBot="1" x14ac:dyDescent="0.3">
      <c r="A10" s="191" t="s">
        <v>822</v>
      </c>
      <c r="B10" s="192" t="s">
        <v>820</v>
      </c>
      <c r="C10" s="193" t="s">
        <v>812</v>
      </c>
      <c r="D10" s="193" t="s">
        <v>813</v>
      </c>
      <c r="E10" s="194" t="s">
        <v>814</v>
      </c>
    </row>
    <row r="11" spans="1:5" s="183" customFormat="1" x14ac:dyDescent="0.25">
      <c r="B11" s="190"/>
    </row>
  </sheetData>
  <sheetProtection algorithmName="SHA-512" hashValue="fpV8NhjaPn8qEICyu5601R+qbV2jjfKC/vOEtYI1D75w9SD6Qz39ks1dGtPJCFBcX1TdrJAKVTDNrl5bvP0WbA==" saltValue="+GdN7J7BCdlA/RnN1BlDqQ==" spinCount="100000" sheet="1"/>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8"/>
  <sheetViews>
    <sheetView workbookViewId="0">
      <selection sqref="A1:G1"/>
    </sheetView>
  </sheetViews>
  <sheetFormatPr baseColWidth="10" defaultRowHeight="15" x14ac:dyDescent="0.25"/>
  <cols>
    <col min="1" max="1" width="19.28515625" customWidth="1"/>
    <col min="2" max="2" width="4.42578125" bestFit="1" customWidth="1"/>
    <col min="3" max="3" width="48.28515625" customWidth="1"/>
    <col min="4" max="4" width="31.85546875" customWidth="1"/>
    <col min="5" max="5" width="22.28515625" customWidth="1"/>
    <col min="6" max="6" width="16.7109375" customWidth="1"/>
    <col min="7" max="7" width="19.28515625" style="3" customWidth="1"/>
  </cols>
  <sheetData>
    <row r="1" spans="1:7" ht="15.75" thickBot="1" x14ac:dyDescent="0.3">
      <c r="A1" s="306" t="s">
        <v>823</v>
      </c>
      <c r="B1" s="306"/>
      <c r="C1" s="306"/>
      <c r="D1" s="306"/>
      <c r="E1" s="306"/>
      <c r="F1" s="306"/>
      <c r="G1" s="306"/>
    </row>
    <row r="2" spans="1:7" ht="75.75" customHeight="1" x14ac:dyDescent="0.25">
      <c r="A2" s="195" t="s">
        <v>824</v>
      </c>
      <c r="B2" s="307" t="s">
        <v>7</v>
      </c>
      <c r="C2" s="307"/>
      <c r="D2" s="196" t="s">
        <v>825</v>
      </c>
      <c r="E2" s="196" t="s">
        <v>826</v>
      </c>
      <c r="F2" s="196" t="s">
        <v>26</v>
      </c>
      <c r="G2" s="197" t="s">
        <v>827</v>
      </c>
    </row>
    <row r="3" spans="1:7" ht="104.25" customHeight="1" x14ac:dyDescent="0.25">
      <c r="A3" s="308" t="s">
        <v>828</v>
      </c>
      <c r="B3" s="198" t="s">
        <v>829</v>
      </c>
      <c r="C3" s="199" t="s">
        <v>830</v>
      </c>
      <c r="D3" s="199" t="s">
        <v>889</v>
      </c>
      <c r="E3" s="199" t="s">
        <v>890</v>
      </c>
      <c r="F3" s="199" t="s">
        <v>831</v>
      </c>
      <c r="G3" s="200">
        <v>43495</v>
      </c>
    </row>
    <row r="4" spans="1:7" ht="51" customHeight="1" x14ac:dyDescent="0.25">
      <c r="A4" s="309"/>
      <c r="B4" s="198" t="s">
        <v>832</v>
      </c>
      <c r="C4" s="199" t="s">
        <v>833</v>
      </c>
      <c r="D4" s="199" t="s">
        <v>834</v>
      </c>
      <c r="E4" s="199" t="s">
        <v>835</v>
      </c>
      <c r="F4" s="199" t="s">
        <v>831</v>
      </c>
      <c r="G4" s="200">
        <v>43500</v>
      </c>
    </row>
    <row r="5" spans="1:7" ht="57" x14ac:dyDescent="0.25">
      <c r="A5" s="309"/>
      <c r="B5" s="198" t="s">
        <v>836</v>
      </c>
      <c r="C5" s="199" t="s">
        <v>837</v>
      </c>
      <c r="D5" s="199" t="s">
        <v>838</v>
      </c>
      <c r="E5" s="199" t="s">
        <v>839</v>
      </c>
      <c r="F5" s="199" t="s">
        <v>831</v>
      </c>
      <c r="G5" s="200">
        <v>43502</v>
      </c>
    </row>
    <row r="6" spans="1:7" ht="71.25" x14ac:dyDescent="0.25">
      <c r="A6" s="310"/>
      <c r="B6" s="198">
        <v>1.4</v>
      </c>
      <c r="C6" s="199" t="s">
        <v>840</v>
      </c>
      <c r="D6" s="201" t="s">
        <v>841</v>
      </c>
      <c r="E6" s="199" t="s">
        <v>842</v>
      </c>
      <c r="F6" s="199" t="s">
        <v>891</v>
      </c>
      <c r="G6" s="200" t="s">
        <v>893</v>
      </c>
    </row>
    <row r="7" spans="1:7" ht="28.5" x14ac:dyDescent="0.25">
      <c r="A7" s="311" t="s">
        <v>843</v>
      </c>
      <c r="B7" s="198" t="s">
        <v>844</v>
      </c>
      <c r="C7" s="199" t="s">
        <v>845</v>
      </c>
      <c r="D7" s="199" t="s">
        <v>846</v>
      </c>
      <c r="E7" s="199" t="s">
        <v>847</v>
      </c>
      <c r="F7" s="199" t="s">
        <v>831</v>
      </c>
      <c r="G7" s="200">
        <v>43502</v>
      </c>
    </row>
    <row r="8" spans="1:7" ht="28.5" x14ac:dyDescent="0.25">
      <c r="A8" s="312"/>
      <c r="B8" s="198" t="s">
        <v>848</v>
      </c>
      <c r="C8" s="199" t="s">
        <v>849</v>
      </c>
      <c r="D8" s="199" t="s">
        <v>850</v>
      </c>
      <c r="E8" s="199" t="s">
        <v>851</v>
      </c>
      <c r="F8" s="199" t="s">
        <v>852</v>
      </c>
      <c r="G8" s="200" t="s">
        <v>892</v>
      </c>
    </row>
    <row r="9" spans="1:7" ht="42.75" x14ac:dyDescent="0.25">
      <c r="A9" s="311" t="s">
        <v>853</v>
      </c>
      <c r="B9" s="198" t="s">
        <v>854</v>
      </c>
      <c r="C9" s="199" t="s">
        <v>855</v>
      </c>
      <c r="D9" s="202" t="s">
        <v>856</v>
      </c>
      <c r="E9" s="202" t="s">
        <v>857</v>
      </c>
      <c r="F9" s="202" t="s">
        <v>858</v>
      </c>
      <c r="G9" s="200">
        <v>43516</v>
      </c>
    </row>
    <row r="10" spans="1:7" ht="57" x14ac:dyDescent="0.25">
      <c r="A10" s="311"/>
      <c r="B10" s="198" t="s">
        <v>859</v>
      </c>
      <c r="C10" s="203" t="s">
        <v>860</v>
      </c>
      <c r="D10" s="202" t="s">
        <v>861</v>
      </c>
      <c r="E10" s="202" t="s">
        <v>862</v>
      </c>
      <c r="F10" s="202" t="s">
        <v>863</v>
      </c>
      <c r="G10" s="200">
        <v>43506</v>
      </c>
    </row>
    <row r="11" spans="1:7" ht="71.25" x14ac:dyDescent="0.25">
      <c r="A11" s="311"/>
      <c r="B11" s="198">
        <v>3.3</v>
      </c>
      <c r="C11" s="199" t="s">
        <v>864</v>
      </c>
      <c r="D11" s="202" t="s">
        <v>865</v>
      </c>
      <c r="E11" s="202" t="s">
        <v>866</v>
      </c>
      <c r="F11" s="202" t="s">
        <v>867</v>
      </c>
      <c r="G11" s="200" t="s">
        <v>894</v>
      </c>
    </row>
    <row r="12" spans="1:7" ht="42.75" x14ac:dyDescent="0.25">
      <c r="A12" s="311" t="s">
        <v>868</v>
      </c>
      <c r="B12" s="198" t="s">
        <v>869</v>
      </c>
      <c r="C12" s="203" t="s">
        <v>870</v>
      </c>
      <c r="D12" s="202" t="s">
        <v>871</v>
      </c>
      <c r="E12" s="202" t="s">
        <v>872</v>
      </c>
      <c r="F12" s="202" t="s">
        <v>873</v>
      </c>
      <c r="G12" s="200" t="s">
        <v>895</v>
      </c>
    </row>
    <row r="13" spans="1:7" ht="42.75" x14ac:dyDescent="0.25">
      <c r="A13" s="311"/>
      <c r="B13" s="198" t="s">
        <v>874</v>
      </c>
      <c r="C13" s="203" t="s">
        <v>898</v>
      </c>
      <c r="D13" s="202" t="s">
        <v>875</v>
      </c>
      <c r="E13" s="202" t="s">
        <v>876</v>
      </c>
      <c r="F13" s="202" t="s">
        <v>873</v>
      </c>
      <c r="G13" s="200" t="s">
        <v>895</v>
      </c>
    </row>
    <row r="14" spans="1:7" ht="42.75" x14ac:dyDescent="0.25">
      <c r="A14" s="311"/>
      <c r="B14" s="198" t="s">
        <v>877</v>
      </c>
      <c r="C14" s="203" t="s">
        <v>878</v>
      </c>
      <c r="D14" s="202" t="s">
        <v>879</v>
      </c>
      <c r="E14" s="202" t="s">
        <v>880</v>
      </c>
      <c r="F14" s="202" t="s">
        <v>873</v>
      </c>
      <c r="G14" s="200" t="s">
        <v>895</v>
      </c>
    </row>
    <row r="15" spans="1:7" ht="57" x14ac:dyDescent="0.25">
      <c r="A15" s="311"/>
      <c r="B15" s="198" t="s">
        <v>881</v>
      </c>
      <c r="C15" s="203" t="s">
        <v>882</v>
      </c>
      <c r="D15" s="202" t="s">
        <v>883</v>
      </c>
      <c r="E15" s="202" t="s">
        <v>884</v>
      </c>
      <c r="F15" s="202" t="s">
        <v>873</v>
      </c>
      <c r="G15" s="200" t="s">
        <v>897</v>
      </c>
    </row>
    <row r="16" spans="1:7" ht="43.5" thickBot="1" x14ac:dyDescent="0.3">
      <c r="A16" s="313"/>
      <c r="B16" s="204" t="s">
        <v>885</v>
      </c>
      <c r="C16" s="205" t="s">
        <v>886</v>
      </c>
      <c r="D16" s="206" t="s">
        <v>887</v>
      </c>
      <c r="E16" s="206" t="s">
        <v>888</v>
      </c>
      <c r="F16" s="206" t="s">
        <v>873</v>
      </c>
      <c r="G16" s="244" t="s">
        <v>896</v>
      </c>
    </row>
    <row r="18" spans="1:1" x14ac:dyDescent="0.25">
      <c r="A18" t="s">
        <v>899</v>
      </c>
    </row>
  </sheetData>
  <sheetProtection algorithmName="SHA-512" hashValue="I49nLlBVBAQmJ3lFC1FXgsk65VTHhTNPJi/k0rXhvRSXXMuvGSgG1ROLPvOSflJ/CXdY0G1fFuxPdlA58uccAQ==" saltValue="00de/5rTGishJOOG9Cm3gg==" spinCount="100000" sheet="1"/>
  <mergeCells count="6">
    <mergeCell ref="A1:G1"/>
    <mergeCell ref="B2:C2"/>
    <mergeCell ref="A3:A6"/>
    <mergeCell ref="A7:A8"/>
    <mergeCell ref="A9:A11"/>
    <mergeCell ref="A12:A16"/>
  </mergeCells>
  <hyperlinks>
    <hyperlink ref="C11" r:id="rId1" display="http://cesar.gov.co/c/index.php/es/oprendidcuenta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1"/>
  <sheetViews>
    <sheetView workbookViewId="0">
      <selection sqref="A1:G1"/>
    </sheetView>
  </sheetViews>
  <sheetFormatPr baseColWidth="10" defaultRowHeight="12.75" x14ac:dyDescent="0.25"/>
  <cols>
    <col min="1" max="1" width="26.7109375" style="224" customWidth="1"/>
    <col min="2" max="2" width="2" style="224" bestFit="1" customWidth="1"/>
    <col min="3" max="3" width="37.7109375" style="224" customWidth="1"/>
    <col min="4" max="4" width="32" style="224" customWidth="1"/>
    <col min="5" max="5" width="24.42578125" style="224" customWidth="1"/>
    <col min="6" max="6" width="25.42578125" style="224" bestFit="1" customWidth="1"/>
    <col min="7" max="7" width="13.85546875" style="225" customWidth="1"/>
    <col min="8" max="16384" width="11.42578125" style="224"/>
  </cols>
  <sheetData>
    <row r="1" spans="1:7" ht="15.75" x14ac:dyDescent="0.25">
      <c r="A1" s="314" t="s">
        <v>900</v>
      </c>
      <c r="B1" s="315"/>
      <c r="C1" s="315"/>
      <c r="D1" s="315"/>
      <c r="E1" s="315"/>
      <c r="F1" s="315"/>
      <c r="G1" s="316"/>
    </row>
    <row r="2" spans="1:7" ht="42.75" customHeight="1" x14ac:dyDescent="0.25">
      <c r="A2" s="227" t="s">
        <v>901</v>
      </c>
      <c r="B2" s="317" t="s">
        <v>902</v>
      </c>
      <c r="C2" s="317"/>
      <c r="D2" s="317"/>
      <c r="E2" s="317"/>
      <c r="F2" s="317"/>
      <c r="G2" s="318"/>
    </row>
    <row r="3" spans="1:7" s="207" customFormat="1" ht="25.5" x14ac:dyDescent="0.25">
      <c r="A3" s="208" t="s">
        <v>903</v>
      </c>
      <c r="B3" s="209"/>
      <c r="C3" s="210" t="s">
        <v>7</v>
      </c>
      <c r="D3" s="211" t="s">
        <v>825</v>
      </c>
      <c r="E3" s="212" t="s">
        <v>826</v>
      </c>
      <c r="F3" s="209" t="s">
        <v>26</v>
      </c>
      <c r="G3" s="228" t="s">
        <v>827</v>
      </c>
    </row>
    <row r="4" spans="1:7" ht="102" x14ac:dyDescent="0.25">
      <c r="A4" s="229" t="s">
        <v>944</v>
      </c>
      <c r="B4" s="135">
        <v>1</v>
      </c>
      <c r="C4" s="20" t="s">
        <v>945</v>
      </c>
      <c r="D4" s="20" t="s">
        <v>946</v>
      </c>
      <c r="E4" s="213" t="s">
        <v>947</v>
      </c>
      <c r="F4" s="137" t="s">
        <v>907</v>
      </c>
      <c r="G4" s="230">
        <v>43646</v>
      </c>
    </row>
    <row r="5" spans="1:7" ht="54" customHeight="1" x14ac:dyDescent="0.25">
      <c r="A5" s="319" t="s">
        <v>921</v>
      </c>
      <c r="B5" s="226">
        <v>1</v>
      </c>
      <c r="C5" s="20" t="s">
        <v>904</v>
      </c>
      <c r="D5" s="20" t="s">
        <v>905</v>
      </c>
      <c r="E5" s="213" t="s">
        <v>906</v>
      </c>
      <c r="F5" s="137" t="s">
        <v>907</v>
      </c>
      <c r="G5" s="230" t="s">
        <v>604</v>
      </c>
    </row>
    <row r="6" spans="1:7" ht="56.25" customHeight="1" x14ac:dyDescent="0.25">
      <c r="A6" s="320"/>
      <c r="B6" s="226">
        <v>2</v>
      </c>
      <c r="C6" s="20" t="s">
        <v>908</v>
      </c>
      <c r="D6" s="20" t="s">
        <v>909</v>
      </c>
      <c r="E6" s="213"/>
      <c r="F6" s="137" t="s">
        <v>907</v>
      </c>
      <c r="G6" s="230" t="s">
        <v>604</v>
      </c>
    </row>
    <row r="7" spans="1:7" ht="44.25" customHeight="1" x14ac:dyDescent="0.25">
      <c r="A7" s="320"/>
      <c r="B7" s="226">
        <v>3</v>
      </c>
      <c r="C7" s="20" t="s">
        <v>910</v>
      </c>
      <c r="D7" s="20" t="s">
        <v>911</v>
      </c>
      <c r="E7" s="20" t="s">
        <v>912</v>
      </c>
      <c r="F7" s="137" t="s">
        <v>907</v>
      </c>
      <c r="G7" s="231" t="s">
        <v>913</v>
      </c>
    </row>
    <row r="8" spans="1:7" ht="51" x14ac:dyDescent="0.25">
      <c r="A8" s="321"/>
      <c r="B8" s="226">
        <v>4</v>
      </c>
      <c r="C8" s="20" t="s">
        <v>914</v>
      </c>
      <c r="D8" s="20" t="s">
        <v>915</v>
      </c>
      <c r="E8" s="213"/>
      <c r="F8" s="137" t="s">
        <v>907</v>
      </c>
      <c r="G8" s="230" t="s">
        <v>604</v>
      </c>
    </row>
    <row r="9" spans="1:7" ht="51" x14ac:dyDescent="0.25">
      <c r="A9" s="229" t="s">
        <v>922</v>
      </c>
      <c r="B9" s="226">
        <v>1</v>
      </c>
      <c r="C9" s="20" t="s">
        <v>916</v>
      </c>
      <c r="D9" s="20" t="s">
        <v>917</v>
      </c>
      <c r="E9" s="213"/>
      <c r="F9" s="137" t="s">
        <v>918</v>
      </c>
      <c r="G9" s="231"/>
    </row>
    <row r="10" spans="1:7" ht="68.25" customHeight="1" x14ac:dyDescent="0.25">
      <c r="A10" s="229" t="s">
        <v>948</v>
      </c>
      <c r="B10" s="226">
        <v>1</v>
      </c>
      <c r="C10" s="20" t="s">
        <v>949</v>
      </c>
      <c r="D10" s="137" t="s">
        <v>950</v>
      </c>
      <c r="E10" s="137" t="s">
        <v>951</v>
      </c>
      <c r="F10" s="20" t="s">
        <v>924</v>
      </c>
      <c r="G10" s="231"/>
    </row>
    <row r="11" spans="1:7" ht="77.25" thickBot="1" x14ac:dyDescent="0.3">
      <c r="A11" s="232" t="s">
        <v>923</v>
      </c>
      <c r="B11" s="233">
        <v>1</v>
      </c>
      <c r="C11" s="151" t="s">
        <v>919</v>
      </c>
      <c r="D11" s="151" t="s">
        <v>920</v>
      </c>
      <c r="E11" s="234"/>
      <c r="F11" s="162" t="s">
        <v>907</v>
      </c>
      <c r="G11" s="235" t="s">
        <v>913</v>
      </c>
    </row>
  </sheetData>
  <sheetProtection algorithmName="SHA-512" hashValue="p+EHCWVFCXfk0Fj3BowZs7X/M0DPIWW9LzMA1F+j17lx3U/Yk3OrzJk9KzFPDaCg7XwsopfImIMT2zyWtyCZqA==" saltValue="pjzYRUQb7dj5XPHSg62Pfg==" spinCount="100000" sheet="1"/>
  <mergeCells count="3">
    <mergeCell ref="A1:G1"/>
    <mergeCell ref="B2:G2"/>
    <mergeCell ref="A5: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
  <sheetViews>
    <sheetView workbookViewId="0">
      <selection sqref="A1:H1"/>
    </sheetView>
  </sheetViews>
  <sheetFormatPr baseColWidth="10" defaultRowHeight="15" x14ac:dyDescent="0.25"/>
  <cols>
    <col min="1" max="1" width="21.28515625" customWidth="1"/>
    <col min="2" max="2" width="2" bestFit="1" customWidth="1"/>
    <col min="3" max="3" width="29" customWidth="1"/>
    <col min="4" max="4" width="25.42578125" customWidth="1"/>
    <col min="5" max="5" width="22.85546875" customWidth="1"/>
    <col min="6" max="6" width="26.42578125" customWidth="1"/>
  </cols>
  <sheetData>
    <row r="1" spans="1:8" ht="18" x14ac:dyDescent="0.25">
      <c r="A1" s="322" t="s">
        <v>925</v>
      </c>
      <c r="B1" s="322"/>
      <c r="C1" s="322"/>
      <c r="D1" s="322"/>
      <c r="E1" s="322"/>
      <c r="F1" s="322"/>
      <c r="G1" s="322"/>
      <c r="H1" s="322"/>
    </row>
    <row r="2" spans="1:8" x14ac:dyDescent="0.25">
      <c r="A2" s="214" t="s">
        <v>903</v>
      </c>
      <c r="B2" s="323" t="s">
        <v>7</v>
      </c>
      <c r="C2" s="323"/>
      <c r="D2" s="214" t="s">
        <v>926</v>
      </c>
      <c r="E2" s="214" t="s">
        <v>826</v>
      </c>
      <c r="F2" s="215" t="s">
        <v>26</v>
      </c>
      <c r="G2" s="216"/>
      <c r="H2" s="217"/>
    </row>
    <row r="3" spans="1:8" ht="51" x14ac:dyDescent="0.25">
      <c r="A3" s="324" t="s">
        <v>942</v>
      </c>
      <c r="B3" s="22">
        <v>1</v>
      </c>
      <c r="C3" s="218" t="s">
        <v>927</v>
      </c>
      <c r="D3" s="137" t="s">
        <v>928</v>
      </c>
      <c r="E3" s="137" t="s">
        <v>929</v>
      </c>
      <c r="F3" s="219" t="s">
        <v>930</v>
      </c>
      <c r="G3" s="220"/>
      <c r="H3" s="221"/>
    </row>
    <row r="4" spans="1:8" ht="89.25" x14ac:dyDescent="0.25">
      <c r="A4" s="325"/>
      <c r="B4" s="22">
        <v>2</v>
      </c>
      <c r="C4" s="137" t="s">
        <v>931</v>
      </c>
      <c r="D4" s="137" t="s">
        <v>932</v>
      </c>
      <c r="E4" s="222" t="s">
        <v>933</v>
      </c>
      <c r="F4" s="219" t="s">
        <v>934</v>
      </c>
      <c r="G4" s="220"/>
      <c r="H4" s="221"/>
    </row>
    <row r="5" spans="1:8" ht="89.25" customHeight="1" x14ac:dyDescent="0.25">
      <c r="A5" s="326" t="s">
        <v>943</v>
      </c>
      <c r="B5" s="22">
        <v>1</v>
      </c>
      <c r="C5" s="223" t="s">
        <v>935</v>
      </c>
      <c r="D5" s="16" t="s">
        <v>936</v>
      </c>
      <c r="E5" s="222" t="s">
        <v>937</v>
      </c>
      <c r="F5" s="219" t="s">
        <v>938</v>
      </c>
      <c r="G5" s="220"/>
      <c r="H5" s="221"/>
    </row>
    <row r="6" spans="1:8" ht="51" x14ac:dyDescent="0.25">
      <c r="A6" s="326"/>
      <c r="B6" s="22">
        <v>2</v>
      </c>
      <c r="C6" s="218" t="s">
        <v>939</v>
      </c>
      <c r="D6" s="112" t="s">
        <v>940</v>
      </c>
      <c r="E6" s="222" t="s">
        <v>941</v>
      </c>
      <c r="F6" s="219" t="s">
        <v>930</v>
      </c>
      <c r="G6" s="220"/>
      <c r="H6" s="221"/>
    </row>
  </sheetData>
  <sheetProtection algorithmName="SHA-512" hashValue="aBQyN2aOdpl/t49QcVK5FtH/SW+jNPtWEm3thByNRnYAHu+0hmXV3+WkSxLZQzHrQsL1iXyd16calbuNW5/3UQ==" saltValue="eKF17H7XhB2OeD2aXw/JyA==" spinCount="100000" sheet="1"/>
  <mergeCells count="4">
    <mergeCell ref="A1:H1"/>
    <mergeCell ref="B2:C2"/>
    <mergeCell ref="A3:A4"/>
    <mergeCell ref="A5:A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D5" sqref="D5"/>
    </sheetView>
  </sheetViews>
  <sheetFormatPr baseColWidth="10" defaultRowHeight="15" x14ac:dyDescent="0.25"/>
  <cols>
    <col min="1" max="1" width="19.42578125" customWidth="1"/>
    <col min="2" max="2" width="67.28515625" customWidth="1"/>
  </cols>
  <sheetData>
    <row r="1" spans="1:2" ht="18.75" x14ac:dyDescent="0.3">
      <c r="A1" s="7" t="s">
        <v>49</v>
      </c>
      <c r="B1" s="7" t="s">
        <v>50</v>
      </c>
    </row>
    <row r="2" spans="1:2" x14ac:dyDescent="0.25">
      <c r="A2" s="327" t="s">
        <v>51</v>
      </c>
      <c r="B2" s="328" t="s">
        <v>8</v>
      </c>
    </row>
    <row r="3" spans="1:2" x14ac:dyDescent="0.25">
      <c r="A3" s="327"/>
      <c r="B3" s="328"/>
    </row>
    <row r="4" spans="1:2" ht="33.75" customHeight="1" x14ac:dyDescent="0.25">
      <c r="A4" s="327"/>
      <c r="B4" s="328"/>
    </row>
    <row r="5" spans="1:2" x14ac:dyDescent="0.25">
      <c r="A5" s="329" t="s">
        <v>52</v>
      </c>
      <c r="B5" s="328" t="s">
        <v>53</v>
      </c>
    </row>
    <row r="6" spans="1:2" x14ac:dyDescent="0.25">
      <c r="A6" s="329"/>
      <c r="B6" s="328"/>
    </row>
    <row r="7" spans="1:2" ht="26.25" customHeight="1" x14ac:dyDescent="0.25">
      <c r="A7" s="329"/>
      <c r="B7" s="328"/>
    </row>
    <row r="8" spans="1:2" ht="2.25" customHeight="1" x14ac:dyDescent="0.25">
      <c r="A8" s="329"/>
      <c r="B8" s="328"/>
    </row>
    <row r="9" spans="1:2" hidden="1" x14ac:dyDescent="0.25">
      <c r="A9" s="329"/>
      <c r="B9" s="328"/>
    </row>
    <row r="10" spans="1:2" hidden="1" x14ac:dyDescent="0.25">
      <c r="A10" s="329"/>
      <c r="B10" s="328"/>
    </row>
    <row r="11" spans="1:2" x14ac:dyDescent="0.25">
      <c r="A11" s="329" t="s">
        <v>54</v>
      </c>
      <c r="B11" s="330" t="s">
        <v>55</v>
      </c>
    </row>
    <row r="12" spans="1:2" x14ac:dyDescent="0.25">
      <c r="A12" s="329"/>
      <c r="B12" s="330"/>
    </row>
    <row r="13" spans="1:2" x14ac:dyDescent="0.25">
      <c r="A13" s="329"/>
      <c r="B13" s="330"/>
    </row>
    <row r="14" spans="1:2" ht="0.75" customHeight="1" x14ac:dyDescent="0.25">
      <c r="A14" s="329"/>
      <c r="B14" s="330"/>
    </row>
    <row r="15" spans="1:2" hidden="1" x14ac:dyDescent="0.25">
      <c r="A15" s="329"/>
      <c r="B15" s="330"/>
    </row>
    <row r="16" spans="1:2" hidden="1" x14ac:dyDescent="0.25">
      <c r="A16" s="329"/>
      <c r="B16" s="330"/>
    </row>
    <row r="17" spans="1:2" hidden="1" x14ac:dyDescent="0.25">
      <c r="A17" s="329"/>
      <c r="B17" s="330"/>
    </row>
    <row r="18" spans="1:2" x14ac:dyDescent="0.25">
      <c r="A18" s="329" t="s">
        <v>56</v>
      </c>
      <c r="B18" s="330" t="s">
        <v>57</v>
      </c>
    </row>
    <row r="19" spans="1:2" x14ac:dyDescent="0.25">
      <c r="A19" s="329"/>
      <c r="B19" s="330"/>
    </row>
    <row r="20" spans="1:2" ht="33.75" customHeight="1" x14ac:dyDescent="0.25">
      <c r="A20" s="329"/>
      <c r="B20" s="330"/>
    </row>
    <row r="21" spans="1:2" x14ac:dyDescent="0.25">
      <c r="A21" s="331" t="s">
        <v>58</v>
      </c>
      <c r="B21" s="332" t="s">
        <v>59</v>
      </c>
    </row>
    <row r="22" spans="1:2" x14ac:dyDescent="0.25">
      <c r="A22" s="331"/>
      <c r="B22" s="332"/>
    </row>
    <row r="23" spans="1:2" x14ac:dyDescent="0.25">
      <c r="A23" s="331"/>
      <c r="B23" s="332"/>
    </row>
    <row r="24" spans="1:2" x14ac:dyDescent="0.25">
      <c r="A24" s="331"/>
      <c r="B24" s="332"/>
    </row>
    <row r="25" spans="1:2" ht="11.25" customHeight="1" x14ac:dyDescent="0.25">
      <c r="A25" s="331"/>
      <c r="B25" s="332"/>
    </row>
    <row r="26" spans="1:2" hidden="1" x14ac:dyDescent="0.25">
      <c r="A26" s="331"/>
      <c r="B26" s="332"/>
    </row>
    <row r="27" spans="1:2" hidden="1" x14ac:dyDescent="0.25">
      <c r="A27" s="331"/>
      <c r="B27" s="332"/>
    </row>
    <row r="28" spans="1:2" hidden="1" x14ac:dyDescent="0.25">
      <c r="A28" s="331"/>
      <c r="B28" s="332"/>
    </row>
    <row r="29" spans="1:2" hidden="1" x14ac:dyDescent="0.25">
      <c r="A29" s="331"/>
      <c r="B29" s="332"/>
    </row>
    <row r="30" spans="1:2" hidden="1" x14ac:dyDescent="0.25">
      <c r="A30" s="331"/>
      <c r="B30" s="332"/>
    </row>
    <row r="31" spans="1:2" x14ac:dyDescent="0.25">
      <c r="A31" s="329" t="s">
        <v>60</v>
      </c>
      <c r="B31" s="330" t="s">
        <v>61</v>
      </c>
    </row>
    <row r="32" spans="1:2" x14ac:dyDescent="0.25">
      <c r="A32" s="329"/>
      <c r="B32" s="330"/>
    </row>
    <row r="33" spans="1:2" x14ac:dyDescent="0.25">
      <c r="A33" s="329"/>
      <c r="B33" s="330"/>
    </row>
    <row r="34" spans="1:2" x14ac:dyDescent="0.25">
      <c r="A34" s="329"/>
      <c r="B34" s="330"/>
    </row>
    <row r="35" spans="1:2" ht="14.25" customHeight="1" x14ac:dyDescent="0.25">
      <c r="A35" s="329"/>
      <c r="B35" s="330"/>
    </row>
    <row r="36" spans="1:2" hidden="1" x14ac:dyDescent="0.25">
      <c r="A36" s="329"/>
      <c r="B36" s="330"/>
    </row>
    <row r="37" spans="1:2" hidden="1" x14ac:dyDescent="0.25">
      <c r="A37" s="329"/>
      <c r="B37" s="330"/>
    </row>
    <row r="38" spans="1:2" hidden="1" x14ac:dyDescent="0.25">
      <c r="A38" s="329"/>
      <c r="B38" s="330"/>
    </row>
    <row r="39" spans="1:2" hidden="1" x14ac:dyDescent="0.25">
      <c r="A39" s="329"/>
      <c r="B39" s="330"/>
    </row>
    <row r="40" spans="1:2" hidden="1" x14ac:dyDescent="0.25">
      <c r="A40" s="329"/>
      <c r="B40" s="330"/>
    </row>
    <row r="41" spans="1:2" hidden="1" x14ac:dyDescent="0.25">
      <c r="A41" s="329"/>
      <c r="B41" s="330"/>
    </row>
    <row r="42" spans="1:2" x14ac:dyDescent="0.25">
      <c r="A42" s="329" t="s">
        <v>62</v>
      </c>
      <c r="B42" s="328" t="s">
        <v>63</v>
      </c>
    </row>
    <row r="43" spans="1:2" x14ac:dyDescent="0.25">
      <c r="A43" s="329"/>
      <c r="B43" s="328"/>
    </row>
    <row r="44" spans="1:2" x14ac:dyDescent="0.25">
      <c r="A44" s="329"/>
      <c r="B44" s="328"/>
    </row>
    <row r="45" spans="1:2" x14ac:dyDescent="0.25">
      <c r="A45" s="329"/>
      <c r="B45" s="328"/>
    </row>
    <row r="46" spans="1:2" ht="10.5" customHeight="1" x14ac:dyDescent="0.25">
      <c r="A46" s="329"/>
      <c r="B46" s="328"/>
    </row>
    <row r="47" spans="1:2" hidden="1" x14ac:dyDescent="0.25">
      <c r="A47" s="329"/>
      <c r="B47" s="328"/>
    </row>
    <row r="48" spans="1:2" hidden="1" x14ac:dyDescent="0.25">
      <c r="A48" s="329"/>
      <c r="B48" s="328"/>
    </row>
    <row r="49" spans="1:2" ht="12.75" hidden="1" customHeight="1" x14ac:dyDescent="0.25">
      <c r="A49" s="329"/>
      <c r="B49" s="328"/>
    </row>
    <row r="50" spans="1:2" hidden="1" x14ac:dyDescent="0.25">
      <c r="A50" s="329"/>
      <c r="B50" s="328"/>
    </row>
    <row r="51" spans="1:2" hidden="1" x14ac:dyDescent="0.25">
      <c r="A51" s="329"/>
      <c r="B51" s="328"/>
    </row>
    <row r="52" spans="1:2" hidden="1" x14ac:dyDescent="0.25">
      <c r="A52" s="329"/>
      <c r="B52" s="328"/>
    </row>
    <row r="53" spans="1:2" hidden="1" x14ac:dyDescent="0.25">
      <c r="A53" s="329"/>
      <c r="B53" s="328"/>
    </row>
    <row r="54" spans="1:2" hidden="1" x14ac:dyDescent="0.25">
      <c r="A54" s="329"/>
      <c r="B54" s="328"/>
    </row>
    <row r="55" spans="1:2" x14ac:dyDescent="0.25">
      <c r="A55" s="329" t="s">
        <v>64</v>
      </c>
      <c r="B55" s="328" t="s">
        <v>65</v>
      </c>
    </row>
    <row r="56" spans="1:2" x14ac:dyDescent="0.25">
      <c r="A56" s="329"/>
      <c r="B56" s="328"/>
    </row>
    <row r="57" spans="1:2" x14ac:dyDescent="0.25">
      <c r="A57" s="329"/>
      <c r="B57" s="328"/>
    </row>
    <row r="58" spans="1:2" x14ac:dyDescent="0.25">
      <c r="A58" s="329"/>
      <c r="B58" s="328"/>
    </row>
    <row r="59" spans="1:2" ht="2.25" customHeight="1" x14ac:dyDescent="0.25">
      <c r="A59" s="329"/>
      <c r="B59" s="328"/>
    </row>
    <row r="60" spans="1:2" ht="5.25" hidden="1" customHeight="1" x14ac:dyDescent="0.25">
      <c r="A60" s="329"/>
      <c r="B60" s="328"/>
    </row>
    <row r="61" spans="1:2" hidden="1" x14ac:dyDescent="0.25">
      <c r="A61" s="329"/>
      <c r="B61" s="328"/>
    </row>
    <row r="62" spans="1:2" hidden="1" x14ac:dyDescent="0.25">
      <c r="A62" s="329"/>
      <c r="B62" s="328"/>
    </row>
    <row r="63" spans="1:2" ht="3" hidden="1" customHeight="1" x14ac:dyDescent="0.25">
      <c r="A63" s="329"/>
      <c r="B63" s="328"/>
    </row>
    <row r="64" spans="1:2" hidden="1" x14ac:dyDescent="0.25">
      <c r="A64" s="329"/>
      <c r="B64" s="328"/>
    </row>
    <row r="65" spans="1:2" hidden="1" x14ac:dyDescent="0.25">
      <c r="A65" s="329"/>
      <c r="B65" s="328"/>
    </row>
    <row r="66" spans="1:2" hidden="1" x14ac:dyDescent="0.25">
      <c r="A66" s="329"/>
      <c r="B66" s="328"/>
    </row>
    <row r="67" spans="1:2" hidden="1" x14ac:dyDescent="0.25">
      <c r="A67" s="329"/>
      <c r="B67" s="328"/>
    </row>
    <row r="68" spans="1:2" hidden="1" x14ac:dyDescent="0.25">
      <c r="A68" s="329"/>
      <c r="B68" s="328"/>
    </row>
    <row r="69" spans="1:2" hidden="1" x14ac:dyDescent="0.25">
      <c r="A69" s="329"/>
      <c r="B69" s="328"/>
    </row>
    <row r="70" spans="1:2" hidden="1" x14ac:dyDescent="0.25">
      <c r="A70" s="329"/>
      <c r="B70" s="328"/>
    </row>
    <row r="71" spans="1:2" hidden="1" x14ac:dyDescent="0.25">
      <c r="A71" s="329"/>
      <c r="B71" s="328"/>
    </row>
    <row r="72" spans="1:2" hidden="1" x14ac:dyDescent="0.25">
      <c r="A72" s="329"/>
      <c r="B72" s="328"/>
    </row>
    <row r="73" spans="1:2" hidden="1" x14ac:dyDescent="0.25">
      <c r="A73" s="329"/>
      <c r="B73" s="328"/>
    </row>
    <row r="74" spans="1:2" hidden="1" x14ac:dyDescent="0.25">
      <c r="A74" s="329"/>
      <c r="B74" s="328"/>
    </row>
    <row r="75" spans="1:2" hidden="1" x14ac:dyDescent="0.25">
      <c r="A75" s="329"/>
      <c r="B75" s="328"/>
    </row>
    <row r="76" spans="1:2" hidden="1" x14ac:dyDescent="0.25">
      <c r="A76" s="329"/>
      <c r="B76" s="328"/>
    </row>
    <row r="77" spans="1:2" hidden="1" x14ac:dyDescent="0.25">
      <c r="A77" s="329"/>
      <c r="B77" s="328"/>
    </row>
    <row r="78" spans="1:2" x14ac:dyDescent="0.25">
      <c r="A78" s="329" t="s">
        <v>66</v>
      </c>
      <c r="B78" s="332" t="s">
        <v>67</v>
      </c>
    </row>
    <row r="79" spans="1:2" x14ac:dyDescent="0.25">
      <c r="A79" s="329"/>
      <c r="B79" s="332"/>
    </row>
    <row r="80" spans="1:2" ht="51.75" customHeight="1" x14ac:dyDescent="0.25">
      <c r="A80" s="329"/>
      <c r="B80" s="332"/>
    </row>
    <row r="81" spans="1:2" x14ac:dyDescent="0.25">
      <c r="A81" s="329" t="s">
        <v>68</v>
      </c>
      <c r="B81" s="332" t="s">
        <v>69</v>
      </c>
    </row>
    <row r="82" spans="1:2" x14ac:dyDescent="0.25">
      <c r="A82" s="329"/>
      <c r="B82" s="332"/>
    </row>
    <row r="83" spans="1:2" ht="42" customHeight="1" x14ac:dyDescent="0.25">
      <c r="A83" s="329"/>
      <c r="B83" s="332"/>
    </row>
  </sheetData>
  <mergeCells count="20">
    <mergeCell ref="A81:A83"/>
    <mergeCell ref="B81:B83"/>
    <mergeCell ref="A42:A54"/>
    <mergeCell ref="B42:B54"/>
    <mergeCell ref="A55:A77"/>
    <mergeCell ref="B55:B77"/>
    <mergeCell ref="A78:A80"/>
    <mergeCell ref="B78:B80"/>
    <mergeCell ref="A18:A20"/>
    <mergeCell ref="B18:B20"/>
    <mergeCell ref="A21:A30"/>
    <mergeCell ref="B21:B30"/>
    <mergeCell ref="A31:A41"/>
    <mergeCell ref="B31:B41"/>
    <mergeCell ref="A2:A4"/>
    <mergeCell ref="B2:B4"/>
    <mergeCell ref="A5:A10"/>
    <mergeCell ref="B5:B10"/>
    <mergeCell ref="A11:A17"/>
    <mergeCell ref="B11:B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DEFINICION DEL RIESGO</vt:lpstr>
      <vt:lpstr>COMPONENTE 1 - MAPA DE RIESGOS</vt:lpstr>
      <vt:lpstr>COMPONENTE 2 RAC. TRAMITE</vt:lpstr>
      <vt:lpstr>COMPONENTE 3 RENDIC. CTAS.</vt:lpstr>
      <vt:lpstr>COMPONENTE 4 ATEN. CIUDADANO</vt:lpstr>
      <vt:lpstr>Hoja4</vt:lpstr>
      <vt:lpstr>OBJ PROCESOS</vt:lpstr>
      <vt:lpstr>'COMPONENTE 1 - MAPA DE RIESGOS'!Área_de_impresión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WebMaster</cp:lastModifiedBy>
  <cp:revision/>
  <cp:lastPrinted>2017-01-31T14:02:35Z</cp:lastPrinted>
  <dcterms:created xsi:type="dcterms:W3CDTF">2016-03-09T14:37:17Z</dcterms:created>
  <dcterms:modified xsi:type="dcterms:W3CDTF">2019-01-31T22:50:20Z</dcterms:modified>
</cp:coreProperties>
</file>