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UBLICAR\"/>
    </mc:Choice>
  </mc:AlternateContent>
  <bookViews>
    <workbookView xWindow="0" yWindow="0" windowWidth="21600" windowHeight="9510"/>
  </bookViews>
  <sheets>
    <sheet name="Hoja1 " sheetId="4" r:id="rId1"/>
    <sheet name="Hoja1" sheetId="6" r:id="rId2"/>
    <sheet name="Hoja2" sheetId="5" r:id="rId3"/>
  </sheets>
  <definedNames>
    <definedName name="_xlnm._FilterDatabase" localSheetId="1" hidden="1">Hoja1!$A$2:$O$2</definedName>
    <definedName name="_xlnm._FilterDatabase" localSheetId="0" hidden="1">'Hoja1 '!$A$10:$AF$809</definedName>
    <definedName name="_xlnm._FilterDatabase" localSheetId="2" hidden="1">Hoja2!$A$2:$H$17</definedName>
  </definedNames>
  <calcPr calcId="162913"/>
</workbook>
</file>

<file path=xl/calcChain.xml><?xml version="1.0" encoding="utf-8"?>
<calcChain xmlns="http://schemas.openxmlformats.org/spreadsheetml/2006/main">
  <c r="S760" i="4" l="1"/>
  <c r="I760" i="4"/>
  <c r="Q682" i="4" l="1"/>
  <c r="Q681" i="4"/>
  <c r="Q677" i="4"/>
  <c r="Q676" i="4"/>
  <c r="Q669" i="4"/>
  <c r="Q666" i="4"/>
  <c r="Q661" i="4"/>
  <c r="Q651" i="4"/>
  <c r="S604" i="4"/>
  <c r="S601" i="4"/>
  <c r="S597" i="4"/>
  <c r="S593" i="4"/>
  <c r="S321" i="4" l="1"/>
  <c r="S314" i="4"/>
  <c r="S293" i="4"/>
  <c r="S281" i="4"/>
  <c r="S213" i="4"/>
  <c r="S192" i="4"/>
  <c r="S175" i="4"/>
  <c r="V142" i="4"/>
  <c r="S142" i="4"/>
  <c r="V141" i="4"/>
  <c r="V140" i="4"/>
  <c r="V139" i="4"/>
  <c r="V138" i="4"/>
  <c r="V137" i="4"/>
  <c r="V136" i="4"/>
  <c r="V135" i="4"/>
  <c r="V134" i="4"/>
  <c r="V133" i="4"/>
  <c r="V132" i="4"/>
  <c r="V131" i="4"/>
  <c r="V130" i="4"/>
  <c r="V129" i="4"/>
  <c r="V128" i="4"/>
  <c r="V127" i="4"/>
  <c r="V126" i="4"/>
  <c r="S125" i="4"/>
  <c r="V124" i="4"/>
  <c r="V123" i="4"/>
  <c r="V122" i="4"/>
  <c r="V121" i="4"/>
  <c r="V120" i="4"/>
  <c r="V119" i="4"/>
  <c r="V118" i="4"/>
  <c r="V117" i="4"/>
  <c r="V116" i="4"/>
  <c r="V115" i="4"/>
  <c r="V114" i="4"/>
  <c r="V113" i="4"/>
  <c r="V112" i="4"/>
  <c r="V111" i="4"/>
  <c r="V110" i="4"/>
  <c r="S110" i="4"/>
  <c r="AF717" i="4" l="1"/>
  <c r="T717" i="4"/>
  <c r="AF716" i="4"/>
  <c r="T716" i="4"/>
  <c r="AF715" i="4"/>
  <c r="T715" i="4"/>
  <c r="AF714" i="4"/>
  <c r="T714" i="4"/>
  <c r="AF713" i="4"/>
  <c r="T713" i="4"/>
  <c r="AF712" i="4"/>
  <c r="T712" i="4"/>
  <c r="S787" i="4" l="1"/>
  <c r="S786" i="4"/>
  <c r="S785" i="4"/>
  <c r="S783" i="4"/>
  <c r="S782" i="4"/>
  <c r="I580" i="4" l="1"/>
  <c r="S696" i="4" l="1"/>
  <c r="S695" i="4"/>
  <c r="S694" i="4"/>
  <c r="S693" i="4"/>
  <c r="S692" i="4"/>
  <c r="S691" i="4"/>
  <c r="X108" i="4"/>
  <c r="S108" i="4"/>
  <c r="N108" i="4"/>
  <c r="X107" i="4"/>
  <c r="S107" i="4"/>
  <c r="S106" i="4"/>
  <c r="S105" i="4"/>
  <c r="X104" i="4"/>
  <c r="S104" i="4"/>
  <c r="S103" i="4"/>
  <c r="S102" i="4"/>
  <c r="X101" i="4"/>
  <c r="S101" i="4"/>
  <c r="S100" i="4"/>
  <c r="S99" i="4"/>
  <c r="S98" i="4"/>
  <c r="S97" i="4"/>
  <c r="S96" i="4"/>
  <c r="S95" i="4"/>
  <c r="S94" i="4"/>
  <c r="S93" i="4"/>
  <c r="S92" i="4"/>
  <c r="S91" i="4"/>
  <c r="S90" i="4"/>
  <c r="S89" i="4"/>
  <c r="S88" i="4"/>
  <c r="S87" i="4"/>
  <c r="X86" i="4"/>
  <c r="S86" i="4"/>
  <c r="X85" i="4"/>
  <c r="S85" i="4"/>
  <c r="S84" i="4"/>
  <c r="X83" i="4"/>
  <c r="S83" i="4"/>
  <c r="S82" i="4"/>
  <c r="X81" i="4"/>
  <c r="S81" i="4"/>
  <c r="S80" i="4"/>
  <c r="S79" i="4"/>
</calcChain>
</file>

<file path=xl/sharedStrings.xml><?xml version="1.0" encoding="utf-8"?>
<sst xmlns="http://schemas.openxmlformats.org/spreadsheetml/2006/main" count="5138" uniqueCount="2092">
  <si>
    <t>Programa</t>
  </si>
  <si>
    <t>Subprograma</t>
  </si>
  <si>
    <t>Proyectos</t>
  </si>
  <si>
    <t>Objetivos</t>
  </si>
  <si>
    <t>Metas</t>
  </si>
  <si>
    <t>Indicador</t>
  </si>
  <si>
    <t>Actividades</t>
  </si>
  <si>
    <t>Responsable</t>
  </si>
  <si>
    <t>Fecha de terminación de la actividad</t>
  </si>
  <si>
    <t>Recursos</t>
  </si>
  <si>
    <t>Nombre</t>
  </si>
  <si>
    <t>Línea de base</t>
  </si>
  <si>
    <t>Valor esperado para la vigencia</t>
  </si>
  <si>
    <t>Rubro presupuestal</t>
  </si>
  <si>
    <t>Fuente</t>
  </si>
  <si>
    <t>Monto</t>
  </si>
  <si>
    <t>Total</t>
  </si>
  <si>
    <t>PLAN DE ACCION</t>
  </si>
  <si>
    <t>Indicadores de gestión</t>
  </si>
  <si>
    <t>Empleos generados</t>
  </si>
  <si>
    <t>Estrategias</t>
  </si>
  <si>
    <t>Población beneficiada</t>
  </si>
  <si>
    <t>Infancia</t>
  </si>
  <si>
    <t>Niñez</t>
  </si>
  <si>
    <t>Adolescentes</t>
  </si>
  <si>
    <t>Juventud</t>
  </si>
  <si>
    <t>Afros</t>
  </si>
  <si>
    <t>Indígenas</t>
  </si>
  <si>
    <t>Víctimas</t>
  </si>
  <si>
    <t>Género</t>
  </si>
  <si>
    <t>LGTBI</t>
  </si>
  <si>
    <t>Adulto Mayor</t>
  </si>
  <si>
    <t>Discapacitados</t>
  </si>
  <si>
    <t>Niñas</t>
  </si>
  <si>
    <t>Niños</t>
  </si>
  <si>
    <t>ESTRATEGIA TRANSVERSAL</t>
  </si>
  <si>
    <t>Adquirir 1000 hectáreas de terreno en cuencas abastecedoras de acueductos municipales, en el marco del decreto 0953 del 17 de mayo de 2013.</t>
  </si>
  <si>
    <t xml:space="preserve">Hectàreas de terreno  en cuencas abastecedoras de acueducto adquiridas </t>
  </si>
  <si>
    <t>Proteccion y conservacion del recurso hidrico mediante la adquisiscion de predios en la serrrania del perija, en jurisdiccion de los Mpuios de la Paz, Manaure y agustin codazzi</t>
  </si>
  <si>
    <t>Entregar 2000 hornillas o estufas ecológicas, para la población ubicada en las ecorregiones estratégicas del Departamento.</t>
  </si>
  <si>
    <t>Hornillas o estufas ecologicas en poblaciones ubicadas en las ecorregiones entregadas.</t>
  </si>
  <si>
    <t>Implementación de estrategias para disminuir el deterioro de los bosques naturales mediante la construcción de estufas ecológicas con base a la conservación bioclimática de la zona rural de los diferentes municipios del departamento del Cesar.</t>
  </si>
  <si>
    <t xml:space="preserve">1)Se establecerán 1050 parcelas agroforestales de 500 m2 por cada familia participante del proyecto.
</t>
  </si>
  <si>
    <t xml:space="preserve">2) Se construirán  1050 estufas ecoeficientes. 
</t>
  </si>
  <si>
    <t>3) Sensibilización y capacitación</t>
  </si>
  <si>
    <t>No. de Hectareas de terreno Aadquiridas en cuencas abastecedores de acueducto</t>
  </si>
  <si>
    <t>SGR</t>
  </si>
  <si>
    <t>No. de parcelas agroforestales establecidas</t>
  </si>
  <si>
    <t>No. de estufas construidas</t>
  </si>
  <si>
    <t>No. de personas y/o familias sensibilizadas</t>
  </si>
  <si>
    <t>Recursos propios</t>
  </si>
  <si>
    <t xml:space="preserve">2.6 DESARROLLO VERDE </t>
  </si>
  <si>
    <t>Promover el desarrollo de cinco (5) proyectos formulados en el Plan de Manejo Ambiental del Complejo Cenagoso de la Zapatosa y humedales menores.</t>
  </si>
  <si>
    <t>Proyectos formulados en el Plan de Manejo Ambiental del Complejo Cenagoso de la Zapatosa y humedales menores, desarrollado.</t>
  </si>
  <si>
    <t>Implementación de procesos de conservación y de mejo-ramiento socioproductivo como estrategia de adaptación al cambio climático en el Complejo Cenagoso de la Zapa-tosa en el Departamento del Cesar</t>
  </si>
  <si>
    <t>2)Implementacion de sistemas agroforestales</t>
  </si>
  <si>
    <t>3) Fortalecimiento institucional y de la Gobernanza a traves de la Educación ambiental</t>
  </si>
  <si>
    <t>4) Procesos alternativos y de potabilización de agua</t>
  </si>
  <si>
    <t>5)Destaponamiento de cauces</t>
  </si>
  <si>
    <t>1)Procesos de Restauracion pasiva.</t>
  </si>
  <si>
    <t>No. de hectareas restauradas</t>
  </si>
  <si>
    <t>No. de hectareas con sistemas agroforestales establecidas</t>
  </si>
  <si>
    <t xml:space="preserve">No. de personas capacitadas </t>
  </si>
  <si>
    <t>No. de sistemas de potabilizacion de agua establecidos</t>
  </si>
  <si>
    <t>Hectareas recuperadas</t>
  </si>
  <si>
    <t xml:space="preserve">Emprender la defensa y protección de la Biodiversidad Cesarense, disminuyendo los desequilibrios hidrologicos y ecologicos; avanzando en la mitigación del cambio climatico. </t>
  </si>
  <si>
    <t xml:space="preserve">Construcción de la intervención urbana y paisajistica en el humedal Maria Camila en el Municipio de Valledupar </t>
  </si>
  <si>
    <t>Obra Construida</t>
  </si>
  <si>
    <t>Impulsar un (1) Proyecto de Reforestación de 1000 hectáreas en sistema Silvopastoril, agroforestal, bosque protector o de regeneración pasiva (cerramiento).</t>
  </si>
  <si>
    <t>Reforestaciòn  a hectàreas en sistema de silvopastoril,agroforestal impulsados.</t>
  </si>
  <si>
    <t>Agosto de 2018</t>
  </si>
  <si>
    <t>Diciembre de 2018</t>
  </si>
  <si>
    <t xml:space="preserve">1)Construcción de la intervención urbana y paisajistica en el humedal Maria Camila en el Municipio de Valledupar </t>
  </si>
  <si>
    <t>1)Compra de predios para conservacion del recurso hidrico.</t>
  </si>
  <si>
    <t xml:space="preserve">1)Procesos de Restauracion pasiva. </t>
  </si>
  <si>
    <t xml:space="preserve">2)Implementacion de sistemas agroforestales </t>
  </si>
  <si>
    <t>Implementar procesos de reforestación en el Departamento del Cesar</t>
  </si>
  <si>
    <t>Vigencia: 2018</t>
  </si>
  <si>
    <t>DESCRIPCION</t>
  </si>
  <si>
    <t>RESPONSABLE</t>
  </si>
  <si>
    <t>ACTIVIDAD</t>
  </si>
  <si>
    <t>NOMBRE DE LA TAREA</t>
  </si>
  <si>
    <t>INDICADOR</t>
  </si>
  <si>
    <t>META</t>
  </si>
  <si>
    <t>LOGRO</t>
  </si>
  <si>
    <t>Seguimiento/          Observación</t>
  </si>
  <si>
    <t>DARLE  APLICABILIDAD AL PROCEDIMIENTO VERBAL (ART 175 Y SS DE LA LEY 734 DE 2002</t>
  </si>
  <si>
    <t>APLICACIÓN DE LA LEY 734 DE 2002</t>
  </si>
  <si>
    <t xml:space="preserve">PROCEDIMIENTO VERBAL PARA LAS FALTAS GRAVISIMAS CONTEMPLADAS EN EL ARTÌCULO 48 NUMERALES 2, 4, 17, 18, 19, 20, 21,22, 23, 32, 33, 35, 36, 39, 46, 47, 48, 52, 54, 55, 56, 57, 58, 59 Y 62  DE LA LEY 734/2002 </t>
  </si>
  <si>
    <t>DIRECCION ADMINISTRATIVA DE  CONTROL INTERNO DISCIPLINARIO</t>
  </si>
  <si>
    <t xml:space="preserve">PROCESOS DISCIPLINARIOS </t>
  </si>
  <si>
    <t>GARANTIZAR A LOS SUJETOS DISCIPLINADOS EL DEBIDO PROCESO</t>
  </si>
  <si>
    <t xml:space="preserve">APLICACIÓN DE LA NORMA </t>
  </si>
  <si>
    <t>LA DIRECCIÓN ADMINISTRATIVA DE CONTROL INTERNO DISCIPLINARIO RETROALIMENTACIÓN DE LOS PROCESOS DISCIPLINARIOS ORDINARIOS Y VERBALES.</t>
  </si>
  <si>
    <t>RETROALIMENTACIÓN  DE  LOS PROCESOS ORDINARIOS Y VERBALES DE LA LEY 734 DE 2002</t>
  </si>
  <si>
    <t>ETAPAS DE LOS PROCESOS ORDINARIOS Y VERBALES</t>
  </si>
  <si>
    <t>PROCESOS DISCIPLINARIOS DE LOS FUNCIONARIOS DE PLANTA Y ADSCRITOS A LA SECRETARIA DE EDUCACIÓN</t>
  </si>
  <si>
    <t>CUMPLIR CON  LOS TERMINOS PROCESALES ESTABLECIDO EN LA LEY 734 DE 2002</t>
  </si>
  <si>
    <t xml:space="preserve">APLICACIÓN AL DERECHO A LA DEFENSA Y AL DEBIDO PROCESOS </t>
  </si>
  <si>
    <t>RESPONDER LOS DERECHOS DE PETICIÓN Y CONTESTACIÓN  DE LAS TUTELAS EN LOS DIFERENTES PROCESOS DISCIPLINARIOS.</t>
  </si>
  <si>
    <t xml:space="preserve">CONTESTACIÓN DENTRO DEL TÉRMINO LEGAL DE LAS ACCIONES JUDICIALES </t>
  </si>
  <si>
    <t>DERECHOS DE PETICIÒN, TUTELAS, REQUERIMIENTOS DE LOS DIFERENTES ENTES DE CONTROL</t>
  </si>
  <si>
    <t>RESPUESTAS DE LOS DIFERENTES REQUERIMIENTOS</t>
  </si>
  <si>
    <t>APLICACIÓN DE LOS TRÁMITES DE LAS NORMAS LEGALES VIGENTES</t>
  </si>
  <si>
    <t>GARANTIZAR LA DEFENSA JUDICIAL OPORTUNA</t>
  </si>
  <si>
    <t xml:space="preserve">EJECUCIÒN DE TAREAS DE LA DIRECCIÓN ADMINISTRATIVA DE CONTROL INTERNO DISCIPLINARIO </t>
  </si>
  <si>
    <t xml:space="preserve">TRAMITAR LAS QUEJAS DE LOS PARTICULARES, LLEVAR LAS INVESTIGACIONES DISCIPLINARIAS DE LOS SEVIDORES PÚBLICOS INCLUIDOS LOS DOCENTES, ASÍ COMO EL PERSONAL DE LOS ENTES ADSCRITOS AL DEPARTAMENTO DEL CESAR Y FALLAR EN PRIMERA INSTANCIA. </t>
  </si>
  <si>
    <t xml:space="preserve">FALTAS DISCIPLINARIAS QUE SE REALICEN ACCIÓN, OMISIÓN Y EXTRALIMITACION  EN EL EJERCICION DE LAS FUNCIONES DE LOS SERVISORE PÚBLICOS. </t>
  </si>
  <si>
    <t>LAS FALTAS DISCIPLINARIAS SE SANCIONAN (FALTAS GRAVES, GRAVISIMAS Y LEVES)</t>
  </si>
  <si>
    <t>DAR CUMPLIMIENTO AL PRINCIPIO DE EFICIENCIA DE LOS SERVIDORES.</t>
  </si>
  <si>
    <t xml:space="preserve">DEFENSA OPORTUNA </t>
  </si>
  <si>
    <t xml:space="preserve">PROYECCIÓN DE LAS RESOLUCIONES DE CUMPLIMIENTO FALALDAS POR LA PROCURADURIA GENRAL DE LA NACIÓN PARA EL TRÁMITE CORRESPONDIENTE.  </t>
  </si>
  <si>
    <t xml:space="preserve">PROYECTAR AL GOBERNADOR LAS RESOLUCIONES DE CUMPLIMIENTO </t>
  </si>
  <si>
    <t>DARLE CUMPLIMIENTO AL ARTÍCULO 172 DE LA LEY 734 DE 2002</t>
  </si>
  <si>
    <t>DAR CUMPLIMIENTO AL PRINCIPIO DE LA EFICIENCIA</t>
  </si>
  <si>
    <t>EJECUTAR LA SANCION  IMPUESTA</t>
  </si>
  <si>
    <t xml:space="preserve">APLICACIÓN DE LA LEY </t>
  </si>
  <si>
    <t>DILIGENCIAR LA INFORMACIÓN CONTRACTUAL Y PRECONTRACTUAL DE LOS CONTRATOS SUSCRITO DURANTE EL AÑO 2017, A CARGO DE ESTA DEPENDENCIA EN LOS APLICATIVOS SIRCC y SIA OBSERVA</t>
  </si>
  <si>
    <t>SEGUIR LOS LINEAMIENTOS DE LAS DIFERENTES PLATAFORMAS</t>
  </si>
  <si>
    <t>DARLE CUMPLIMIENTO A LA NORMA ESTABLECIDA  POR EL SIRCC Y EL SIAOBSERVA</t>
  </si>
  <si>
    <t>CUMPLIMIENTO DE LA NORMA</t>
  </si>
  <si>
    <t xml:space="preserve">CUMPLIR CON LAS FUNCIONES DE SUPERVISOR </t>
  </si>
  <si>
    <t xml:space="preserve">INDUCCIÓN A LOS DOCENTES ADSCRITO A LA SECRETARIA DE EDUCACIÓN AL MOMENTO DE TOMAR POSESIÓN. </t>
  </si>
  <si>
    <t>PONER EN CONOCIMIENTO LOS DEBERES Y OBLIGACIONES DE LOS SERVIDORES PÚBLICO LEY 734 DE 2002</t>
  </si>
  <si>
    <t>DARLE CUMPLIMIENTO A LOS ARTÍCULOS 33, 34 Y 35 DE LA LEY 734 DE 2002</t>
  </si>
  <si>
    <t xml:space="preserve">EVITAR EL INCUMPLIMIENTO DE LOS DEBERES Y OBLIGACIONES DE LOS SERVIDORES PÚBLICOS </t>
  </si>
  <si>
    <t>GARANTIZAR EL DEBIDO PROCESO A TODOS LOS SERVIDORES PÚBLICOS</t>
  </si>
  <si>
    <t xml:space="preserve">CONTESTACIÓN DE OFICIOS Y ORGANIZACIÓN DEL ARCHIVO DE LA OFICINA </t>
  </si>
  <si>
    <t xml:space="preserve">ARCHIVAR, FOLIAR, CONTESTACIÓN </t>
  </si>
  <si>
    <t xml:space="preserve">CONTESTACIÓN OPORTUNA Y  ORGANIZACIÓN DE LA OFICINA </t>
  </si>
  <si>
    <t xml:space="preserve">CONTROL OPORTUNON A LOS INTERESE DEL DEPARTAMENTO </t>
  </si>
  <si>
    <t>CONVOCAR A LOS MIIEMBROS DEL COMITÉ DE CONCILIACIÓN DEL DEPARTAMENTO PARA DEBATIR LAS CONCILIACIONES EXTRAJUDICIALES.</t>
  </si>
  <si>
    <t>COMITÈ DE CONCILIACIÒN</t>
  </si>
  <si>
    <t>REPARACIÒN DIRECTA, NULIDAD Y RESTABLECIMIENTO DEL DERECHO, PROCESOS EJECUTIVOS, EJECUTIVOS LABORALES, ACCIONES CONTRACTUALES, ACCIÒN DE REPETICIÒN</t>
  </si>
  <si>
    <t>SECRETARIA DE COMITÉ DE CONCILIACIÒN / OFICINA ASESORA JURIDICA</t>
  </si>
  <si>
    <t xml:space="preserve">CONCILIACIONES </t>
  </si>
  <si>
    <t>ANALISIS JURIDICO DE LAS CONCILIACIONES PLANTEADAS</t>
  </si>
  <si>
    <t>DEFENSA AL PATRIMONIO ECONOMICO DEL DEPARTAMENTO</t>
  </si>
  <si>
    <t>REVISION DE LOS PROCESOS CONTRACTUALES DE CONFORMIDAD CON LA NORMATIVIDAD CONTRACTUAL VIGENTE Y SU DEBIDA APLICACIÓN.</t>
  </si>
  <si>
    <t>CONCEPTOS JURIDICOS, EVALUACIONES JURIDICAS Y ASISTENCIAS A COMITES DE CONTRATACION</t>
  </si>
  <si>
    <t>LICITACIÒN PUBLICA, SUBASTA INVERSA, SELECCIÒN ABREVIADA EN MENOR CUANTIA, CONTRATACIÒN DIRECTA</t>
  </si>
  <si>
    <t>OFICINA DE ASESORA JURÌDICA</t>
  </si>
  <si>
    <t>NÚMERO TOTAL DE LOS CONTRATOS Y CONVENIOS CELEBRADOS POR EL DEPARTAMENTO DEL CESAR.</t>
  </si>
  <si>
    <t xml:space="preserve">ACTUALIZACIÒN Y ORGANIZACIÒN DE LOS PROCESOS </t>
  </si>
  <si>
    <t>EJERCER CONTROL DE ACUERDO A LA INFORMACIÒN DE CONTRATOS Y CONVENIOS DENTRO DEL TERMINO.</t>
  </si>
  <si>
    <t>REALIZAR LA DEFENSA JURÍDICA DENTRO DEL TÉRMINO LEGAL EN AQUELLOS PROCESOS QUE FIGURE COMO DEMANDADO LA ENTIDAD Y AQUELLOS EN QUE ESTE SEA DEMANDANTE.</t>
  </si>
  <si>
    <t>SEGUIMIENTO AL NÙMERO DE PROCESOS DURANTE LA VIGENCIA</t>
  </si>
  <si>
    <t xml:space="preserve">PROCESOS JUDICIALES </t>
  </si>
  <si>
    <t>DEFENSA OPORTUNA DE LOS INTERESES DEL DEPARTAMENTO</t>
  </si>
  <si>
    <t>CELERIDAD Y EVITAR FALLOS CONDENATORIOS CONTRA EL DEPARTAMENTO</t>
  </si>
  <si>
    <t>RESPONDER DE MANERA OPORTUNA DE FONDO Y SUSTANCIAL DE LAS PETICIONES PRESENTADAS POR LAS ENTIDADES DEL ESTADO, PERSONAS NATURALES Y JURIDICAS</t>
  </si>
  <si>
    <t>CONTESTACIÒN DENTRO DEL TERMINO LEGAL DE ACCIONES JUDICIALES</t>
  </si>
  <si>
    <t>DERECHOS DE PETICIÒN, TUTELAS, REQUERIMIENTOS DE LOS ENTES DE CONTROL</t>
  </si>
  <si>
    <t>RESPUESTAS TOTALES DE DICHOS REQUERIMIENTOS</t>
  </si>
  <si>
    <t>CUMPLIMIENTO DEL DEBER Y DENTRO DEL TERMINO SEGÚN LAS NORMAS LEGALES VIGENTES</t>
  </si>
  <si>
    <t>DEFENSA JUDICIAL OPORTUNA</t>
  </si>
  <si>
    <t>PAGO DE LAS CONDENAS DINERARIAS EN CONTRA DEL DEPARTAMENTO Y/ O DE LAS OBLIGACIONES PENDIENTES.</t>
  </si>
  <si>
    <t xml:space="preserve">CUMPLIMIENTO DE LA SENTENCIA ESTABLECIENDO LA CUANTIA </t>
  </si>
  <si>
    <t>PAGO DE SENTENCIAS Y CONCILIACIONES.</t>
  </si>
  <si>
    <t>ESTUDIO Y ANALISIS JURIDICO DE LA VIABILIDADDE CANCELACIÒN DE CONDENAS DINERARIAS.</t>
  </si>
  <si>
    <t>EVITAR INCUMPLIMIENTO Y POSIBLE DESACATO DE ORDENES JUDICIALES</t>
  </si>
  <si>
    <t>EVITAR EL DETRIMENTO PATRIMONIAL AL DEPARTAMENTO</t>
  </si>
  <si>
    <t>EJECUCIÒN DE TAREAS DE LA OFICINA JURIDICA</t>
  </si>
  <si>
    <t>CONTESTACIÒN DE OFICIOS Y ORGANIZACIÒN DEL ARCHIVO DE LA OFICINA</t>
  </si>
  <si>
    <t>ARCHIVAR, FOLIAR, CONTESTACIÒN</t>
  </si>
  <si>
    <t>DAR CUMPLIMIENTO AL PRINCIPIO DE EFICIENCIA</t>
  </si>
  <si>
    <t>CONTESTACIÒN OPORTUNA Y ORGANIZACIÓN DE LA OFICINA</t>
  </si>
  <si>
    <t>CONTROL OPORTUNO A LOS INTERESES DEL DEPÀRTAMENTO</t>
  </si>
  <si>
    <t>CONCEPTOS JURIDICOS DE PROYECTOS DE ACTOS ADMINISTRATIVOS.</t>
  </si>
  <si>
    <t xml:space="preserve">REVISÒN DE ACUERDOS MUNICIPALES, PROYECTOS Y ORDENANZAS DEPARTAMENTALES PARA EMITIR CONCEPTOS JURIDICOS </t>
  </si>
  <si>
    <t>CONCEPTOS JURIDICOS</t>
  </si>
  <si>
    <t>EMITIR EL CONCEPTO FAVORABLE O DESFAVORABLE CONFORME A LAS NORMAS VIGENTES</t>
  </si>
  <si>
    <t>REVISIÒN PARA EMITIR CONCEPTOS DE ACUERDO A LA NORMA</t>
  </si>
  <si>
    <t>CONCEPTO JURIDICO EMITIDO CONFORME A LA NORMA</t>
  </si>
  <si>
    <t xml:space="preserve">ENFOQUE POBLACIONAL Y DE DERECHOS </t>
  </si>
  <si>
    <t>Aumentar acciones afirmativas con enfoque poblacional, fomentando el pleno ejercicio y goce efectivo de sus derechos y una vida libre de violencias, dirigidos al desarrollo y a la construcción de paz de nuestra sociedad.</t>
  </si>
  <si>
    <t>Formar a 3.000 mujeres en educación técnicas y/o tecnológicas, en el cuatrienio.</t>
  </si>
  <si>
    <t>Mujeres en educación técnicas y/o tecnológicas, formadas</t>
  </si>
  <si>
    <t xml:space="preserve">Articulación interinstitucional con el Sena </t>
  </si>
  <si>
    <t xml:space="preserve">Convenio de cooperación firmado y/o carta de compromisos </t>
  </si>
  <si>
    <t>OFICINA DEPARTAMENTAL  DE LA MUJER</t>
  </si>
  <si>
    <t>Realizar convocatotia en el Dpto.</t>
  </si>
  <si>
    <t>Convocatotia en el Dpto, realizada</t>
  </si>
  <si>
    <t xml:space="preserve">Matricular mujeres en educación ténica </t>
  </si>
  <si>
    <t>Mujeres en educación ténica matriculadas</t>
  </si>
  <si>
    <t>formacion</t>
  </si>
  <si>
    <t xml:space="preserve">numero de mujeres en formacion </t>
  </si>
  <si>
    <t>Educar a 2.000 mujeres con las metodologías flexibles del MEN, en las zonas urbanas y rurales, durante el cuatrienio.</t>
  </si>
  <si>
    <t>Campañas motivadoras para lograr la vinculación de mujeres al Sistema de Metodología Flexibles.</t>
  </si>
  <si>
    <t xml:space="preserve">Articulación intersectorial con educación departamental y municipal </t>
  </si>
  <si>
    <t xml:space="preserve">Acta firmada con los compromisos y aportes de cada entidad </t>
  </si>
  <si>
    <t>Mujeres educadas.</t>
  </si>
  <si>
    <t>matricular mujeres con las metodologías flexibles del MEN</t>
  </si>
  <si>
    <t xml:space="preserve"> mujeres con las metodologías flexibles del MEN, matriculadas</t>
  </si>
  <si>
    <t xml:space="preserve">proceso de capacitación </t>
  </si>
  <si>
    <t>Desarrollar una (1) campaña de sensibilización para la promoción y prevención de una vida libre de violencias, basadas en genero en el cuatrienio.</t>
  </si>
  <si>
    <t>Campaña de sensibilización para la promoción y prevención de una vida libre de violencias, desarrollada.</t>
  </si>
  <si>
    <t xml:space="preserve">contruccion y despliegue de una campaña masiva con la red caribe defensora de mujeres </t>
  </si>
  <si>
    <t xml:space="preserve">mujeres victimas y poblacion en general sensibilizados </t>
  </si>
  <si>
    <t>Lanzamiento de campaña</t>
  </si>
  <si>
    <t xml:space="preserve">Participación activa de los  lideres y lideresas   </t>
  </si>
  <si>
    <t>Implementar un (1) programa dirigido a 50.000 personas para la equidad de genero basado en nuevas masculinidades, bajo los componentes de educacio, participacion,una vida libre de violencia,autonomia economica,construccion de paz y convicencia social , en el cuatrienio.</t>
  </si>
  <si>
    <t>Programa para la equidad de género basado en las nuevas masculinades, implementado.</t>
  </si>
  <si>
    <t xml:space="preserve">Desarrollar el programa en instituciones educativas en los 25 municipio del Departamento 
</t>
  </si>
  <si>
    <t xml:space="preserve"> programa dirigido a 10.500 la mujer  bajo TRES componentes estratégicos, a) Componente de Educación y construcción de paz, c) Derecho de las mujeres a una vida libre de violencias d) Participación y empoderamiento desarrollado</t>
  </si>
  <si>
    <t xml:space="preserve">Fomentar y mejorar el acceso femenino a los programas de fomento al emprendimiento, a la transformación y comercialización. </t>
  </si>
  <si>
    <t xml:space="preserve"> Puesta en marcha de  casas taller en los municipios de Aguachica, Chiriguana, Manaure , Becerril y continuamos con la de Valledupar   beneficiando a 2.400 mujeres </t>
  </si>
  <si>
    <t xml:space="preserve">Gestionar alianzas de fortalecimiento de la casa taller mediante la vinculación de la empresa pública y privada </t>
  </si>
  <si>
    <t xml:space="preserve">vinculación de instituciones, entidades y principales actores publico/privados locales, nacionale y/o internacionales involucrados en asunto de mujer </t>
  </si>
  <si>
    <t xml:space="preserve">Impulsar la actualizacion y socializar la politica publica de equidad de gereno para las mujeres </t>
  </si>
  <si>
    <t>una politica  publica impulsada  de la mujer y genero en el departamento del cesar, formulandola y socializandola a 1.000 personas.</t>
  </si>
  <si>
    <t xml:space="preserve">Fortalecimiento de las redes de mujeres de los municipios del departamento del cesar </t>
  </si>
  <si>
    <t xml:space="preserve">numero de mujeres de la red de equidad de genero beneficiadas en los programas de la oficina departamental de la mujer </t>
  </si>
  <si>
    <t>Fortalecer la institucionalidad con la puesta en marcha de la mesa de erradicación de las violencias de género y la ruta de atención en violencias contra las mujeres.</t>
  </si>
  <si>
    <t xml:space="preserve">mesa de erradicación de las violencias de género y la ruta de atención en violencias contra las mujeres funcionando en los municipios del Cesar. </t>
  </si>
  <si>
    <t>Fortalecer y reconocer a las mujeres y sus diferentes formas organizativas en la construcción de paz.</t>
  </si>
  <si>
    <t xml:space="preserve">Documento base redactado y socializado a la red departamental de mujeres </t>
  </si>
  <si>
    <t>Fortalecer a 1,000 unidades de negocios existentes de mujeres vulnerables</t>
  </si>
  <si>
    <t>unidades de negocios de mujeres fortalecidas</t>
  </si>
  <si>
    <t xml:space="preserve">caracterizar, asesorar para acceder a microcreditos </t>
  </si>
  <si>
    <t>Unidades de negocios fortalecidas</t>
  </si>
  <si>
    <t>1. SALTO SOCIAL</t>
  </si>
  <si>
    <t>1.3 IDEAS Y CONOCIMIENTOS FRANCOS CON EL CESAR</t>
  </si>
  <si>
    <t xml:space="preserve">Mejorar el acceso y la calidad del sistema educativo acercando el Departamento a los estándares nacionales, logrando la igualdad de oportunidades para todos los Cesarenses. </t>
  </si>
  <si>
    <t xml:space="preserve">Fortalecer el sistema educativo en las fases tempranas, para que niños y niñas de cero (0) a seis (6) años tengan la debida atención en educación inicial. </t>
  </si>
  <si>
    <t>Formar y actualizar en educación inicial a 800 agentes educativos y docentes de prescolar, en el cuatrienio</t>
  </si>
  <si>
    <t>N° DOCENTES FORMADOS / N° DE DOCENTES PROYECTADOS</t>
  </si>
  <si>
    <t>FORMACIÓN Y ACTUALIZACIÓN DE LOS DOCENTES DE PRESCOLAR DEL DEPARTAMENTO DEL CESAR</t>
  </si>
  <si>
    <t>Formular el proyecto encaminado al desarrollo de la meta propuesta. * Elaborar Estudios previos * Ejecutar el contrato / convenio * Supervisar, diriguir y controlar la ejecución del contrato, Evaluar los resultados obtenidos * Liquidar los contartos.</t>
  </si>
  <si>
    <t>PROPIOS</t>
  </si>
  <si>
    <t>Aumentar la presencia Institucional en las zonas de dificil acceso mediante la contratación de la prestación del servicio educativo con la Diocesis de Valledupar</t>
  </si>
  <si>
    <t>Aumentar anualmente en 600 alumnos el acceso y la permanencia a la educación regular (0° y 11° grado, incluyendo las I.E. Normales con los grados 12° y 13°).</t>
  </si>
  <si>
    <t>Estudiantes nuevos atendidos / proyectados</t>
  </si>
  <si>
    <t>MEJORAMIENTO DEL ACCESO AL SISTEMA EDUCATIVO DEL DEPARTAMENTO DEL CESAR MEDIANTE LA IMPLEMENTACIÓN DE ESTRATEGIAS DE COBERTURA Y PERMANENCIA EN LA VIGENCIA 2018</t>
  </si>
  <si>
    <t>SGP</t>
  </si>
  <si>
    <t>Aumentar el recurso humano y el apoyo tecnológico disponible para desarrollar las actividades y procesos necesarios para el correcto funcionamiento de la Secretaria de Educación Departamental</t>
  </si>
  <si>
    <t>Mejorar la pertinencia del Sistema Educativo impartido a la comunidad indígena mediante la contratación del Sistema de Formación Indígena Propio</t>
  </si>
  <si>
    <t>Incentivar a los padres de familia y alumnos de las instituciones educativas mediante la adquisición de pólizas de seguros que amparen a los estudiantes frente a los diferentes riesgos a los cuales estan expuestos.</t>
  </si>
  <si>
    <t>Arrendar un bien inmueble para la prestación del servicio educativo en el Municipio de Pelaya mediante el arrendamiento de un bien destinado para tal fin</t>
  </si>
  <si>
    <t>Mejorar la seguridad, el aseo y la atención de las Instituciones Educativas de los 24 Municipios no Certificados en Educación mediante la contratación del servicio de Vigilantes, aseadoras y personal Administrativo</t>
  </si>
  <si>
    <t>SGP - PROPIOS</t>
  </si>
  <si>
    <t>Implementar una estrategia encaminada a que ingresen nuevos niños y niños desertores al Sistema Educativo Departamental.</t>
  </si>
  <si>
    <t>*Monitorear permanentemente el SIMAT * Generar una estrategía Departamental para que los niños acudan al aula. * Realizar auditoria de matricula anualmente * Desplegar las estratégias de permanencia como lo son el Plan de Alimentación escolar y Transporte escolar.</t>
  </si>
  <si>
    <t xml:space="preserve">Gestionar con el MEN y las alcaldías, la construcción y dotación de Internados Escolares para beneficiar a los niños y niñas de escasos recursos que se encuentran residenciados en zona de difícil acceso o rural dispersa o resguardos indígenas. </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</si>
  <si>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Promover con el concurso de las Universidades el acceso a los recursos y beneficios del Fondo FEDESCESAR. * Gestionar recursos para la creación de nuevos CERES y el fortalecimiento de los creados</t>
  </si>
  <si>
    <t>Formar 14.000 jóvenes registrados en SISBEN 1, 2 y 3 a través de FEDESCESAR, para facilitar el acceso y permanencia a la educación superior anualmente</t>
  </si>
  <si>
    <t>estudiantes de educación superior  beneficiados con creditos educativos / proyectados</t>
  </si>
  <si>
    <t>apoyo al ingreso y permanencia de la población estudiantil de los niveles del sisben 1, 2 Y 3 para acceder a la educación Superior em el Departamento del Cesar</t>
  </si>
  <si>
    <t>REGALIAS</t>
  </si>
  <si>
    <t xml:space="preserve">Gestionar con las alcaldías de los 24 municipios no certificados, las acciones, actividades y estrategias encaminadas para que el servicio de transporte escolar inicie la prestación del servicio desde el primer día del año escolar. </t>
  </si>
  <si>
    <t>Apoyar el servicio de transporte escolar contratado por los municipios no certificados para los estudiantes ubicados en la zona rural o sectores urbanos marginales durante el segundo semestre del calendario escolar.</t>
  </si>
  <si>
    <t>estudiantes beneficados con transporte escolar / proyectados</t>
  </si>
  <si>
    <t>SERVICIO DE TRANSPORTE ESCOLAR PARA NIÑOS, NIÑAS ADOLECENTES DE TODO EL DEPARTAMENTO DEL CESAR</t>
  </si>
  <si>
    <t>Brindar de acuerdo al Marco Normativo Legal Educativo una educación adaptable a las necesidades Educativas Especiales de los Alumnos del Departamento del Cesar.</t>
  </si>
  <si>
    <t>Atender a 1.700 estudiantes de primera infancia, niños, niñas, adolescentes y jóvenes con Necesidades Educativas Especiales NEE y Talentos Excepcionales anualmente</t>
  </si>
  <si>
    <t>N° de estudiantes con NEE y talentos escepcionales atendidos / Proyectados</t>
  </si>
  <si>
    <t>NEE APOYO A LA POBLACIÓN CON NECESIDADES EDUCATIVAS ESPECIALES EN INSTITUCIONES OFICIALES EN LOS 24 MUNICIPIOS ENINSTITUCIONES OFICIALES EN LOS 24 MUNICIPIOS NO CERTIFICADOS DEL DEPARTAMENTO DEL CESAR</t>
  </si>
  <si>
    <t>Contratacion con el instituto Departametal de Rehailitación y Educación Especial del Cesar, enviar comunicación a los rectores para el apoyo a los equipos interdiciplinarios contratados por el IDREC</t>
  </si>
  <si>
    <t>Puesta en marcha de una estrategia contra el analfabetismo que beneficie, a jóvenes mayores de 15 años y adultos ingresen a los programas contemplados en los ciclos del I al VI.</t>
  </si>
  <si>
    <t>Atender 20.000 jóvenes y adultos en los ciclos II al VI, a través de metodologías flexibles en el cuatrienio.</t>
  </si>
  <si>
    <t>N° de adultos formados con metodologías flexibles / Proyectados</t>
  </si>
  <si>
    <t>ADULTOS SERVICIO DE ALFABETIZACIÓN A LA POBLACION JOVEN Y ADULTA CICLOS II, III, V, Y VI EN LOS ESTABLECIMIENTOS EDUCATIVOS OFICIALES DEL DEPARTAMENTO DEL CESAR</t>
  </si>
  <si>
    <t xml:space="preserve">Desarrollar estrategias dirigidas a la modernización de la educación, impulsando el fortalecimiento de la infraestructura en los establecimientos educativos oficiales, especialmente en la educación técnica, tecnológica y superior. </t>
  </si>
  <si>
    <t>Ampliar, mejorar, reconstruir, construir y dotar 47 sedes y/o instituciones educativas oficiales para la implementación de la Jornada Única durante el cuatrienio</t>
  </si>
  <si>
    <t>N° de sedes intervenidas / Proyectados</t>
  </si>
  <si>
    <t>PLAN DE INFRAESTRUCTURA EDUCATIVA</t>
  </si>
  <si>
    <t>* Elaborar un diagnostico de la infraestructura educativa para priorizar las inversiones ha realizar *Reorganizar la atención educativa con el fin de liberar aulas para la Implementación de La Jornada Unica (Movilización de estudiantes de jornada tarde a la mañana) * Construir Aulas, Restaurantes Escolares, Baterias Sanitarias para la implementación de la Jornada Unica.* Una vez construida la obra suministrar la dotación necesaria de manera oportuna para el correcto funcionamiento y entrada en operación de los nuevos espacios construidos con las cuales se  asegurara la implementación de la jornada única escolar.* En el evento de presentarse demolición total de las instalaciones existentes se  adecuaran los espacios necesarios para garantizar la continuidad del servicio educativo por todo el tiempo de ejecución de la obra.* Realizar un diagnostico donde se determine las necesidades de menaje y dotación de las instituciones educativas para implementar la jornada única * Diseñar e Implementar  Planes Escolares de gestiòn del Riesgo para las Instituciones educativas n Jornada Única.</t>
  </si>
  <si>
    <t>PR DESARROLLO FRONTERIZO</t>
  </si>
  <si>
    <t xml:space="preserve">Fortalecer las 118 Instituciones Educativas y 64 Centros Educativos a través de: Promover la cualificación de docentes y estudiantes en el diseño, aplicación y calificación de instrumentos tipo Pruebas SABER/TIMSS/PISA. </t>
  </si>
  <si>
    <t>Formar y cualificar 2.050 docentes en el diseño, aplicación y calificación de instrumentos tipo pruebas SABER/TIMSS/PISA, anualmente.</t>
  </si>
  <si>
    <t>N° de docentes formados en el diseño, aplicación y calificación de instrumentos tipos pruebas saber / Proyectados</t>
  </si>
  <si>
    <t>PRUEBAS SABER    MEJORAMIENTO DE LOS RESULTADOS DE PRUEBAS SABER A TRAVES DE INSTRUMENTOS DE EVALUACIÓN ESCOLAR INTERNA EN LOS ESTABLECIMIENTOS EDUCATIVOS OFICIALES EN EL DPTO DEL CESAR</t>
  </si>
  <si>
    <t>Promover con la política departamental de la estrategia Olimpiadas del SABER el acceso a los programas nacionales y de organismos internacionales de becas</t>
  </si>
  <si>
    <t>Realizar cuatro (4) Jornadas Departamentales de Olimpiadas SABER en el cuatrienio.</t>
  </si>
  <si>
    <t>N° de Jornadas Departamentales de Olimpiadas Realizadas / Proyectado</t>
  </si>
  <si>
    <t>Verificación a nivel general de la formación de docentes y estudiantes tanto en la realización de la prueba diagnostica, como tambien en la realización concurso de las pruebas saber</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</si>
  <si>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Ofertar postgrados a los docentes y directivos-docentes, de acuerdo a las necesidades de profundización disciplinar y pedagógica en competencias básicas, competencias científicas y laborales, para mejorar la calidad de la educación haciendo uso de la CTeI y las TIC</t>
  </si>
  <si>
    <t>Formar a 120 docentes nombrados en propiedad con título de Magister, en las áreas de Lengua Castellana, Matemáticas, Filosofía Ciencias Sociales y Ciencias Naturales, durante el cuatrienio.</t>
  </si>
  <si>
    <t xml:space="preserve">N° de docentes formados / Proyectado </t>
  </si>
  <si>
    <t>FORTALECIMIENTO A LA OFERTA POSTGRADUAL DE DOCENTES CON MAESTRIAS PARA LA EXCELENCIA ACADÉMICA EN EL DEPARTAMENTO DEL CESAR</t>
  </si>
  <si>
    <t>Elaborar Estudios previos * Ejecutar el contrato / convenio * Supervisar, diriguir y controlar la ejecución del contrato, Evaluar los resultados obtenidos * Liquidar los contartos.</t>
  </si>
  <si>
    <t xml:space="preserve">Sistematizar, difundir e incentivar en encuentros regionales, talleres y foros, las experiencias exitosas de mejoramiento de los aprendizajes que inciden en la calidad educativa. </t>
  </si>
  <si>
    <t>Desarrollar un (1) encuentro y/o foro anualmente sobre innovaciones educativas/pedagógicas o administrativas realizadas por directivos-docentes.</t>
  </si>
  <si>
    <t>N° de encuentros desarrollados / Proyectado</t>
  </si>
  <si>
    <t>NO APLICA</t>
  </si>
  <si>
    <t>Planificar realización de actividad y ejecutarla.</t>
  </si>
  <si>
    <t xml:space="preserve">Desarrollar el Plan Departamental "CESAR BILINGÜE" dirigido a docentes y estudiantes * Formar, evaluar y certificar a docentes de preescolar, básica, y media en los niveles internacionales del Marco Común Europeo (A1, A2, B1, B2, C1 y C2). 
* Formar, evaluar y certificar a estudiantes normalistas y estudiantes del grado décimo en el nivel B1 del Marco Común Europeo. * Formar en competencias y presentación de pruebas externas en el idioma inglés a estudiantes del grado décimo y undécimo. 
</t>
  </si>
  <si>
    <t>Desarrollar el Programa Departamental de Bilingüismo durante el cuatrienio.</t>
  </si>
  <si>
    <t>Actividades desarrolladas programa de Bilinguismo / Actividades programadas programa de bilinguismo</t>
  </si>
  <si>
    <t>BILINGUISMO FORTALECIMIENTO DE COMPETENCIAS COMUNICATIVAS DE IDIOMA INGLÉS EN DOCENTES Y ESTUDIANTES DEL DEPARTAMENTO DEL CESAR (en los municipios no cubiertos en la primera fase)</t>
  </si>
  <si>
    <t>Formar 32.000 adolescentes y jóvenes de los grados 10° y 11° en emprendimiento y empresarismo en el cuatrienio.</t>
  </si>
  <si>
    <t>N° de Alumnos formados en emprendimiento / Proyectados</t>
  </si>
  <si>
    <t>CESAR EMPRENDE BBVA</t>
  </si>
  <si>
    <t>DESARROLLO DE CAPACITACIONES EN EMPRENDIMIENTO Y EMPRESARISMO POR PARTE DEL CONVENIO SUSCRITO CON EL BBVA</t>
  </si>
  <si>
    <t>propios</t>
  </si>
  <si>
    <t>Desarrollar cuatro (4) ferias concursos regionales de emprendimiento para fomentar la creación empresarial de los alumnos formados en emprendimiento y financiar las cinco (5) mejores iniciativas de cada feria en el cuatrienio.</t>
  </si>
  <si>
    <t>N° de Ferias concursos realizados./ Proyectados</t>
  </si>
  <si>
    <t>Adecuar y/o dotar 70 salas virtuales con conectividad en los establecimientos educativos oficiales, con software especializado en inglés, laboratorios de física y química, y áreas fundamentales apoyados por los Ministerios de TIC y Educación, en el cuatrienio</t>
  </si>
  <si>
    <t>N° de salas virtales adecuadas y/o dotadas / Proyectadas</t>
  </si>
  <si>
    <t xml:space="preserve">FORTALECIMIENTO DE LOS PROCESOS DE ENSEÑANZA Y APRENDIZAJE, A TRAVÉS DE HERRAMIENTAS TICS QUE CONTRIBUYAN A LA CALIDAD Y PERTINENCIA EDUCATIVA DEL DEPARTAMENTO DEL CESAR </t>
  </si>
  <si>
    <t>Desarrollar cinco (5) proyectos pedagógicos transversales de educación en los 182 centros y/o instituciones educativas. (Educación para la sexualidad y construcción de ciudadanía, Ambientales educativos, Escuela de Padres, Plan Nacional de lectura y escritura, DDHH, Estilos de Vidas Saludables, Cátedra de la Paz y Educación Vial).</t>
  </si>
  <si>
    <t>N° de Proyectos pédagógicos desarrollados / Proyectadas</t>
  </si>
  <si>
    <t>Suministro de Material pedagógico para el mejoramiento de la calidad académica de los estudiantes del Departamento del Cesar mediante la profundización en temas relacionados con la Educación sexual, la cátedra de la paz, Estilos de Vida Saludables, Educación Vial y Derechos Humanos.</t>
  </si>
  <si>
    <t>Realizar cuatro (4) Olimpiadas Ambientales, con apoyo de la secretarías de Agricultura, Ambiente y Minas, vinculando a su vez a la Oficina de Turismo Departamental</t>
  </si>
  <si>
    <t>olimpiadas ambientales escolares desarrollados / Proyectados</t>
  </si>
  <si>
    <t>Realización de las Olimpiadas ambientales para la concientización de la comunidad escolar de la importancia de preservar los recursos naturales</t>
  </si>
  <si>
    <t>Planificar con la Secretaria de agricultura el desarrollo de la actividad, Ejecutarla Formular el proyecto encaminado al desarrollo de la meta propuesta. * Elaborar Estudios previos * Ejecutar el contrato / convenio * Supervisar, diriguir y controlar la ejecución del contrato, Evaluar los resultados obtenidos * Liquidar los contartos.</t>
  </si>
  <si>
    <t>Desarrollar un (1) programa anual de zonas de orientación escolar ZOE en 100 Instituciones Educativas, en el cuatrienio.</t>
  </si>
  <si>
    <t>N° de Instituciones Educativas con Programas ZOE desarrollados / Proyectados</t>
  </si>
  <si>
    <t>AUNAR ESFUERZOS PARA LA IMPLEMENTACIÓN Y DOTACIÓN DEL PROGRAMA PARA LA PROMOCIÓN DE LA SALUD SEXUAL Y REPRODUCTIVA Y LA SALUD MENTAL EN LAS INSTITUCIONES EDUCATIVAS OFICIALES DEL DEPARTAMENTO DEL CESAR</t>
  </si>
  <si>
    <t>Adquirir e implementar un Sistema de Información Integral Educativo</t>
  </si>
  <si>
    <t>Actividades desarrolladas en la implementación del sistema de información / Actividades programadas para la implementación del sistema</t>
  </si>
  <si>
    <t>Implementación de un Sofware para el manejo integral de los procesos de la Secretaria de Educación del Departamento del Cesar</t>
  </si>
  <si>
    <t>Dotar a las 466 sedes educativas de electrificación con energía alternativa, en el cuatrienio.</t>
  </si>
  <si>
    <t>N° de sedes educativas dotadas con electrificación alternativa / Proyectadas</t>
  </si>
  <si>
    <t>Suministro de plantas solares para las instituciones educativas Rurales del Departamento del Cesar</t>
  </si>
  <si>
    <t>Intervenir y dotar a los 182 establecimientos educativos oficiales en mejoramiento de ambientes escolares e infraestructura educativa, con dotaciones que apoyen a las estrategias de permanencia.</t>
  </si>
  <si>
    <t>N° de establecimientos educativos internenidos / Proyectados</t>
  </si>
  <si>
    <t>Proyecto Dotación Escolar, Camaras de Video Vigilancia, Personal de Aseo Administrativos y Vigilancia</t>
  </si>
  <si>
    <t>Elaborar 173 Planes para la Gestión del Riesgo con sus respectivos planes de acción que respondan  a las necesidades de las poblaciones impactadas por la doble afectación y/o desastres de origen natural y víctimas del conflicto armado.</t>
  </si>
  <si>
    <t>N° de Planes de Gestión del Riesgo Formulados / Proyectados</t>
  </si>
  <si>
    <t>Suministro de Manuales de Gestión del Riesgo para mitigar la afectación de la población afectada por desastres de origen natural o por el conflicto armado</t>
  </si>
  <si>
    <t>Suministrar  raciones de alimentación con el Programa de Alimentación Escolar PAE, diarias en el calendario escolar.</t>
  </si>
  <si>
    <t>Raciones de alimento entregadas</t>
  </si>
  <si>
    <t>SERVICIO DE ALIMENTACIÓN ESCOLAR A LOS NIÑOS, NIÑAS Y ADOLECENTES ESCOLARIZADOS EN LAS ÁREAS RURAL Y URBANA EN EL DEPARTAMENTO DEL CESAR, A CORDE A LOS ALINEAMIENTOS TÉCNICOS Y ADMIN ESTANDARES DEL PROGRAMA DE ALINEAMIENTO ESCOLAR PAE, VIGENCIA 2016</t>
  </si>
  <si>
    <t>Actividades concernientes al proceso de licitación</t>
  </si>
  <si>
    <t xml:space="preserve">Desarrollar estrategias para garantizar a los alumnos de educación media la articulación o integración con el SENA e instituciones de educación superior. </t>
  </si>
  <si>
    <t xml:space="preserve">Gestionar con el SENA y otros organismos, iniciativas empresariales de los estudiantes formados en emprendimiento para acceder a las convocatorias, locales, regionales, nacionales e internacionales. * Desarrollar ruedas de negocios con participación de los estudiantes de las Instituciones Educativas focalizadas en el proyecto de cultura del emprendimiento. </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</si>
  <si>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 Gestionar con MINTIC kioscos “Vive Digital”, para promover los programas y procesos orientados a masificar el acceso, uso y apropiación de las TIC en las zonas rurales del departamento. * Gestionar apoyo en materia de infraestructura de redes de información, comunicación y telecomunicaciones, a la Dirección de Conectividad y Computadores para Educar del MINTIC, Conexión Total del MEN, Sistema General de Regalías del Fondo de Ciencia y Tecnología, para promover los programas y procesos orientados a masificar el acceso, uso y apropiación de las TIC en el departamento. </t>
  </si>
  <si>
    <t>Brindar de acuerdo al Marco Normativo Legal Educativo una educación pertinente con el nuevo contexto socio cultural del Pais.</t>
  </si>
  <si>
    <t>Desarrollar olimpiadas ambientales escolares para la mejora del acceso de calidad al sistema educativo</t>
  </si>
  <si>
    <t>Brindar apoyo a la población estudiantil con problemas Psicosociales.</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</si>
  <si>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t>
  </si>
  <si>
    <t xml:space="preserve">Suministrar raciones de alimentación con el Programa de Alimentación Escolar PAE, diarias en el calendario escolar. </t>
  </si>
  <si>
    <t>2.2 Mineria Sostenible</t>
  </si>
  <si>
    <t>Desarrollar cuatro (4) programas de capacitación técnica y empresarial, dirigido a las asociaciones mineras  durante el cuatrienio.</t>
  </si>
  <si>
    <t>Programas de capacitación técnica y empresarial, dirigido a las asociaciones mineras, desarrolladas.</t>
  </si>
  <si>
    <t>Capacitación en reforestación ambiental para el fortalecimiento de las  unidades productivas mineras de explotación y exploración de arcillas,  arenas y  gravas  en el Dpto. del Cesar</t>
  </si>
  <si>
    <t xml:space="preserve">*Se encuentra en proceso de formulacion                                        * Municipios Beneficiados 8: Valledupar, El Copey, San Diego, Chiriguana, Jagua de Ibirico, Pailitas, Aguchica, San Alberto.         * Capacitaciones a las 12 asociaciones mineras.                            *Reforestación, Buenas Técnicas de Explotación del Recurso Minero
</t>
  </si>
  <si>
    <t>No.de asociaciones capacitadas</t>
  </si>
  <si>
    <t>03-3-2231-20</t>
  </si>
  <si>
    <t>Rentas propias</t>
  </si>
  <si>
    <t>Apoyar el suministro de equipos, maquinaria e infraestructura a seis (6) asociaciones mineras  en el cuatrienio.</t>
  </si>
  <si>
    <t>Asociaciones mineras apoyadas.</t>
  </si>
  <si>
    <t xml:space="preserve">Suministro de Equipos Para el Fortalecimiento a las unidades productivas mineras de explotación de arena, grava y arcilla en el Departamento del Cesar. </t>
  </si>
  <si>
    <t xml:space="preserve">*Se encuentra radicado en la Oficina asesora de Planeacion                                       * Beneficiados:  Unidades productivas mineras ubicadas en la Vereda el Cielo, Junta Accion comunal de las casitas              Asolapai, Paleros de Guacoche,                                                                                         * Dotacion:, Suministro, adecuación e instalacion de Maquinaria y Equipos (2 Extrusoras, 2 Bloqueadoras, molino de martillo, Clasificadora) </t>
  </si>
  <si>
    <t>No. de asociaciones dotadas</t>
  </si>
  <si>
    <t>OCAD</t>
  </si>
  <si>
    <t>Apoyar en la formulación y/o ejecución de cuatro (4) proyectos de investigación y/o transferencia de tecnología relacionados con la minería.</t>
  </si>
  <si>
    <t>Proyectos de investigación y/o transferencia de tecnología relacionados con la minería apoyado</t>
  </si>
  <si>
    <t>Construcción e implementación del programa de formalización minera en el municipio de Valledupar (Ladrilleros de las Casitas).</t>
  </si>
  <si>
    <t>No. De programas/ estudios</t>
  </si>
  <si>
    <t>03-32233-132</t>
  </si>
  <si>
    <t>Nacion - Rentas propias</t>
  </si>
  <si>
    <t>Mejoramiento de la calidad de vida de los mineros de subsistencia en el Dpto. del Cesar</t>
  </si>
  <si>
    <t>03-32233-178</t>
  </si>
  <si>
    <t>Articular con otras sectoriales, entidades oficiales y/o privadas, la generación de tres (3) unidades de negocios para poblaciones de influencia minera.</t>
  </si>
  <si>
    <t>Unidades de negocios para poblaciones de influencia minera, generadas.</t>
  </si>
  <si>
    <t xml:space="preserve">Reconversión laboral en zonas de influencia minera de 144 mujeres Cabezas de Hogar, Desplazadas y victimas del Conflicto Armado dedicadas a la elaboración de Ladrillos, en técnicas de Lencerías, bordados, pedrería y cerámica de la mina el Cielo (corregimiento de valencia de Jesús), corregimiento de Guacochito del Municipio de Valledupar y Corregimiento de los Tupes en el municipio de San Diego. </t>
  </si>
  <si>
    <t xml:space="preserve">*Se encuentra en proceso de formulacion   y las actividades a desarrollar son las siguientes: se capacitaran en confecciones y manejos de maquinas de coser y filiteadoras. 
Técnicas en bordados en hilos, cintas, lentejuelas para la decoración, utilización de máquina de coser y fileteadoras. 
• Aumentar la productividad y calidad de los productos o servicios que se generan a través de la empresa creada o fortalecida.
• Mayor generación de empleo y mejoramiento de la calidad de vida de las mujeres en condición de vulnerabilidad y víctimas del conflicto que participan en el proyecto.
• 1 microempresa aproximadamente liderada por mujeres son apoyadas en el marco de la del proyecto de emprendimiento y fortalecimiento microempresarial.
• 1 empresa asociativa aproximadamente son apoyadas con Inversión Directa por parte de la Secretaria de Minas para la creación/fortalecimiento de empresas asociativas.
</t>
  </si>
  <si>
    <t>No. de unidades de negocio generadas</t>
  </si>
  <si>
    <t>Realizar cuatro (4) participaciones en eventos nacionales para fomento y promoción de los minerales del Departamento.</t>
  </si>
  <si>
    <t>Participación en eventos nacionales para fomento y promoción de los minerales del Departamento realizados.</t>
  </si>
  <si>
    <t xml:space="preserve">Participación en el II foro Minero-Energético Ambiental, con entidades de orden Nacional y Local, en la ciudad de Valledupar. </t>
  </si>
  <si>
    <t xml:space="preserve">*Se encuentra en proceso de formulacion     las actividedes son:       * Promocionar el sector minero  del Dpto. del Cesar.                        * Interactuar con los involucrados de la mineria ( Estado , Empresas y mineros) </t>
  </si>
  <si>
    <t>No. de Participaciones</t>
  </si>
  <si>
    <t>SECRETARIA DE EDUCACION</t>
  </si>
  <si>
    <t>SECRETARIA DE AMBIENTE</t>
  </si>
  <si>
    <t>SECRETARIA DE MINAS Y ENERGIA</t>
  </si>
  <si>
    <t>Cesar Recreativo y Competitivo</t>
  </si>
  <si>
    <t xml:space="preserve">Lograr la masificacion y posicionamiento del deporte en sus diversas disciplinas, en la que el gobierno sera promotor y garante de la actividad deportiva inclusiva para toda la poblacion cesarenece. </t>
  </si>
  <si>
    <t>Realizar seis (6) festivales escolares por año vinculando a 6000 niños y niñas durante el cuatrenio.</t>
  </si>
  <si>
    <t>Festivales escolares para niños y ñinas, vinculados.</t>
  </si>
  <si>
    <t>APOYO A LA SECRETARIA DE RECREACION Y DEPORTES PARA EL FOMENTO DEL DEPORTE LA ACTIVIDAD FISICA LA RECREACION Y EL APROVECHAMIENTO DEL TIEMPO LIBRE EN EL DEPARTAMENTO DEL CESAR - VIGENCIA 2018.</t>
  </si>
  <si>
    <t xml:space="preserve">*Proceso de inscripcion para festivales escolares.    
*Realizar los festivales (6 )escolares.  
</t>
  </si>
  <si>
    <t>Niños y niñas vinculados durante la vigencia 2018</t>
  </si>
  <si>
    <t>Festivales escolares para niños y ñinas realizados.</t>
  </si>
  <si>
    <t>Promover la recreación para 3.000 niños y jóvenes del Departamento en el cuatrenio.</t>
  </si>
  <si>
    <t>Niños y jovenes promovidas en recreación.</t>
  </si>
  <si>
    <t>APOYO A LA SECRETARIA DE RECREACION Y DEPORTES PARA EL FOMENTO DEL DEPORTE LA ACTIVIDAD FISICA LA RECREACION Y EL APROVECHAMIENTO DEL TIEMPO LIBRE EN EL DEPARTAMENTO DEL CESAR - VIGENCIA 2018,.</t>
  </si>
  <si>
    <t xml:space="preserve">*Realizar actividades recreativas con la poblacion de primera infancia      
*Realizar encuentro municipal y departamental de campamento juvenil.
*Asistir al encuentro nacional de campamento juvenil. 
</t>
  </si>
  <si>
    <t xml:space="preserve">*Programas de recreacion promovidos socializados y realizados en el departamento del Cesar.
</t>
  </si>
  <si>
    <t>Promover el deporte social comunitario, vinculando a 3.000 participantes durante el cuatrienio.</t>
  </si>
  <si>
    <t>Participantes de deporte social comunitario promovidos.</t>
  </si>
  <si>
    <t>Fomentar el deporte social comunitario y juegos tradicionales en los municipios del departamento del Cesar.</t>
  </si>
  <si>
    <t>Participantes vinculados en programas de deporte social comunitario.</t>
  </si>
  <si>
    <t>Promover la participación de 10.000 niños, adolescentes  y jóvenes de los municipios en los juegos "Supérate Intercolegiados", anualmente.</t>
  </si>
  <si>
    <t xml:space="preserve">Niños,adolecentes y jovenes promovidos en la participaciòn en los juegos superate. </t>
  </si>
  <si>
    <t>APOYO A LA SECRETARIA DE RECREACION Y DEPORTES PARA EL FOMENTO DEL DEPORTE LA ACTIVIDAD FISICA LA RECREACION Y EL APROVECHAMIENTO DEL TIEMPO LIBRE EN EL DEPARTAMENTO DEL CESAR - VIGENCIA 2018,</t>
  </si>
  <si>
    <t xml:space="preserve">* Suscripción Convenio Coldeportes
* Reunión general Coordinador de Deportes - Balance 2017 y Proyección 2018.
*Reunion con los promotores municipales del programa.
*Inicio de proceso de inscripcion en plataforma.
*Visitas tecnicas en los municipios
*Organizacion e instalacion de la reunion fase regional caribe en el municipio de Valledupar.
*Entrega de incentivos vigencia 2017.
 *Realizacion de las fases municipal, zonal, y departamental, 
*Participacion de la fase regional caribe 
*Participacion en Final nacional.
</t>
  </si>
  <si>
    <t xml:space="preserve">Participacion ninos y niñas en los Juegos deportivos Superate Intercolegiados en el departamento del Cesar promovidos y garantizados </t>
  </si>
  <si>
    <t>31 12 2018</t>
  </si>
  <si>
    <t>Fomentar la realización de cuatro (4) eventos deportivos departamentales anualmente.</t>
  </si>
  <si>
    <t>Realizaciòn de eventos deportivos fomentados.</t>
  </si>
  <si>
    <t xml:space="preserve">Relizar eventos departamentales de atletismo, taekwondo, judo, boxeo. </t>
  </si>
  <si>
    <t>Eventos departamentales  realizados.</t>
  </si>
  <si>
    <t>Impulsar la creación de escuelas de formación deportiva en cada municipio y fortalecerlas.</t>
  </si>
  <si>
    <t>Escuelas deportivas impulsadas.</t>
  </si>
  <si>
    <t>*Capacitar coordinadores y entrenadores en los municipios del departamento del Cesar.
*Asesorar y crear las escuelas de formacion en cada municipio.
*Fomentar festivales de escuelas en los municipios.</t>
  </si>
  <si>
    <t>Escuelas de formacion deportiva fortalecidas.</t>
  </si>
  <si>
    <t>Apoyar cuatro (4) olimpiadas especiales para niños, niñas, adolescentes, jóvenes y adultos  en condición de discapacidad en el cuatrienio.</t>
  </si>
  <si>
    <t>Niños,niñas adolecentes, jòvenes y adultos en olimpiadas especiales apoyados.</t>
  </si>
  <si>
    <t>*Realizar una olimpiada  departamental para Participar en las olimpiadas especiales nacionales en Bogota.</t>
  </si>
  <si>
    <t>Olimpiadas especiales apoyadas.</t>
  </si>
  <si>
    <t>Realizar cuatro (4) encuentros departamentales para el Adulto Mayor, en el cuatrienio.</t>
  </si>
  <si>
    <t>Encuentros para adulto mayor realizados.</t>
  </si>
  <si>
    <t xml:space="preserve">*Socializacion del programa de recreacion para el adulto mayor a las primeras gestoras de los municipios del departamento del Cesar.
*Participar en el encuentro departamental del adulto mayor.
*Paricipar en el encuentro nacional. </t>
  </si>
  <si>
    <t>*Encuentros departamentales y nacionales para el adulto mayor realizados.</t>
  </si>
  <si>
    <t>Fortalecer 25 organizaciones deportivas, anualmente.</t>
  </si>
  <si>
    <t xml:space="preserve">Organizaciones deportivas fortalecidas. </t>
  </si>
  <si>
    <t>* Primera Reunión con las Ligas Deportivas del Departamento para el plan de Acción del año 2016.
* Asignación de Recursos para los convenios con las ligas por disciplina deportiva.
*Establecer 3 convenios con organismos deportivos que tengan competencias Federeadas en los primeros 100 dias del año, para el fomento del deporte y la recreacion del Departamento del Cesar.
* Segunda Reunión de seguimiento y acompañamiento de gestión con las Ligas Deportivas del Cesar.
*Celebrar convenios con los organismos deportivos
*Asesorar a los organismos deportivos</t>
  </si>
  <si>
    <t>Organizaciones deportivas apoyadas</t>
  </si>
  <si>
    <t>Apoyar a las selecciones en  60 participaciones anualmente en certámenes deportivos de orden regional, nacional e internacional.</t>
  </si>
  <si>
    <t xml:space="preserve">Selecciones apoyadas para la participaciones en certamenes deportivos. </t>
  </si>
  <si>
    <t>*Participacion deportivas de las 60 selecciones en los diferentes eventos nacional e internacional.</t>
  </si>
  <si>
    <t>Participaciones en certamenes deportivos de orden regional nacional e internacional apoyadas.</t>
  </si>
  <si>
    <t>Fortalecer el Centro de Servicios Biomédicos.</t>
  </si>
  <si>
    <t>Centro de servicios biomedicos fortalecido.</t>
  </si>
  <si>
    <t>*Contratacion de los profesionales del Centro Biomedico.
*Capacitacion para los profesionales del centro biomedico.
*Dotacion y mantenimiento de equipos del Biomedico.</t>
  </si>
  <si>
    <t>Centro biomedico fortalecido</t>
  </si>
  <si>
    <t>Crear e implementar un programa de Estímulos a los deportistas.</t>
  </si>
  <si>
    <t>Programa de estimulos a deportistas creado.</t>
  </si>
  <si>
    <t xml:space="preserve">*Acto de premiacion del deportista del año.
</t>
  </si>
  <si>
    <t>Deportista apoyado</t>
  </si>
  <si>
    <t xml:space="preserve">Programas de estimulos  a deportistas, implementado. </t>
  </si>
  <si>
    <t>Fomentar la actividad física y promover hábitos y estilos de vida saludables, vinculando a 42.000 personas de todas las edades durante el cuatrienio.</t>
  </si>
  <si>
    <t>Personas de todas la edades, en actividad física y hábitos y estilos de vida saludables, vinculandas</t>
  </si>
  <si>
    <t>*Convenio Interadministrativo con Coldeportes Nacional.
*contratacion del personal para los municipios a impactar.
* Convocatoria del personal para los grupos regulares de Actividad fisica (3 veces x semana)
de los diferentes barrios de Valledupar.
* Convocatoria  de los Grupos No Regulares. (1 ves x semana).
* Actividades Especiales con abuelos felices,  Reinsertados, Ejercito y Policia Nacional.
* Brindar Asesoria a Instituciones u Organizaciones.
*Vinculacion de usuarios en  grupos regulares y no regulares en el ambito comunitario y salud.
*Conformacion de grupos no regulares
*Actividades especiales en el ambito educativo
*Brindar consejeria a hogares de los grupos regulares.
*Caminata de los 5k por la salud y la paz.
*Celebracion del dia muncial de la actividad fisica.</t>
  </si>
  <si>
    <t>Personas de todas las edades vinculadas</t>
  </si>
  <si>
    <t>Cualificar el recurso humano al servicio del deporte, a través de eventos de educación continuada, vinculando 2.200 personas en el cuatrienio.</t>
  </si>
  <si>
    <t>Recurso humano al servicio del deporte cualificados.</t>
  </si>
  <si>
    <t>*Capacitacion en Metodologia del entrenamiento deportivo dirigida por el comité olimpico colombiano.
*Capacitacion para los profesionales al servicio del deporte en temas tecnicos y cientificos.</t>
  </si>
  <si>
    <t>Recurso humano al servicio del deporte cualificado</t>
  </si>
  <si>
    <t>Construir 35 Parques Biosaludables.</t>
  </si>
  <si>
    <t>Parques biosaludables construidos.</t>
  </si>
  <si>
    <t>SUMINISTRO E INSTALACION DE PARQUES BIOSALUDABLES PARA PROMOVER LA ACTIVIDAD FISICA EN  EL DEPARTAMENTO DEL CESAR.</t>
  </si>
  <si>
    <t xml:space="preserve">Instalación de parques biosaludabes en municipios del Cesar. </t>
  </si>
  <si>
    <t>Parques Biosaludables Instalados</t>
  </si>
  <si>
    <t>Construir y/o adecuar 25 escenarios deportivos en el departamento del Cesar.</t>
  </si>
  <si>
    <t>Escenarios deportivos construidos adecuados.</t>
  </si>
  <si>
    <t>ADECUACION Y CONTRUCCION DE ESCENARIOS DEPORTIVOS PARA EL FOMENTO DEL DEPORTE LA ACTIVIDAD FISICA, LA RECREACION Y EL APROVECHAMIENTO DEL TIEMPO LIBRE.</t>
  </si>
  <si>
    <t xml:space="preserve">Adecuacion y contruccion de escenarios deportivos </t>
  </si>
  <si>
    <t>Escenarios deportivos adecuados y contruidos.</t>
  </si>
  <si>
    <t>Ideas y conocimientos francos con el Cesar</t>
  </si>
  <si>
    <t>Reducir las desigualdades y brechas sociales promoviendo estrategias que amplíen las oportunidades de acceso a: generación de ingresos, a servicios esenciales como: salud, educación, acueducto y saneamiento básico, vivienda y recreación, logrando alcanzar una sociedad inclusiva.</t>
  </si>
  <si>
    <t>Gestionar apoyo en materia de infraestructura de redes de información, comunicaciones y telecomunicaciones, a la Dirección de Conectividad y Computadores para Educar del MINTIC, Conexión Total del MEN, Sistema General de Regalías del Fondo de Ciencia y Tecnología, para promover los programas y procesos orientados a masificar el acceso, uso y apropiación de las TIC</t>
  </si>
  <si>
    <t>Implementación de Zonas WiFi de acceso al público gratuito en el Departamento del Cesar</t>
  </si>
  <si>
    <t>Instalar 26 zonas WiFi gratis para la gente en el Departamento. En Aguachica dos (2) y una en cada uno de los 24 Municipios restante.</t>
  </si>
  <si>
    <t># de personas conectadas a Internet a través de las Zonas WiFi Gratis para la Gente</t>
  </si>
  <si>
    <t>MinTic y GobCesar</t>
  </si>
  <si>
    <t>1.812 Millones</t>
  </si>
  <si>
    <t>CESAR, CIENTÍFICO E INNOVADOR</t>
  </si>
  <si>
    <t>Aumentar el uso y la apropiación de las tecnologías de la información y de las comunicaciones, dando paso a estrategias de promoción TIC, como requisito indispensable para el desarrollo social, el optimo funcionamiento del sistema productivo y el avance en competitividad en las regiones y en los mercados locales, nacionales e internacionales.</t>
  </si>
  <si>
    <t xml:space="preserve">En coordinación con el Ministerio TIC, el Departamento promoverá la continuidad y / o el despliegue de nuevos puntos de acceso comunitario a internet. Y continuara apoyando el funcionamiento de los (Puntos Vive Digital), (Kioscos Vive Digital) y (Vive Lab existentes), impulsara el desarrollo de (una) zona(s) públicas(s) WI-FI de acceso gratuito a internet que permita(n) a la población acceder y familiarizarse con los beneficios de este servicio. </t>
  </si>
  <si>
    <t>TRAZADORAS</t>
  </si>
  <si>
    <t>Kioscos Vive Digital</t>
  </si>
  <si>
    <t>Gestionar ante el Ministerio Tic el mantener al servicio de la comumidad los KVD.</t>
  </si>
  <si>
    <t>No.  de KVD prestando servicio,  y # de personas haciendo uso de ellos.</t>
  </si>
  <si>
    <t>MinTic</t>
  </si>
  <si>
    <t>Puntos Vive Digital</t>
  </si>
  <si>
    <t>Punto Vive Digital- Plus- Lab</t>
  </si>
  <si>
    <t>Capacitar estudiantes en el uso de las herramientas Tic de los PVD Plus.</t>
  </si>
  <si>
    <t># de estudiantes capacitados en las diferentes ofertas de capacitacion Tic, brindadas en los PVD.</t>
  </si>
  <si>
    <t xml:space="preserve">Prestar los servicios de laboratorio de  desarrollo de contenidos para el desarrollo de (10)  proyectos digitales en el departamento del Cesar. </t>
  </si>
  <si>
    <t xml:space="preserve"># proyectos apoyados/# solicitudes recibidas
#proyectos desarrollados/# proyectos programados  </t>
  </si>
  <si>
    <t>30 de junio de 2018</t>
  </si>
  <si>
    <t>Min Tic, GobCesar y UPC</t>
  </si>
  <si>
    <t>Realizar un (1) Hackthon (encuentro de programadores) para resolver 3 retos identificados en el departamento del Cesar.</t>
  </si>
  <si>
    <t>#retos resueltos/ # retos planteados
#iniciativas culminados/#iniciativas ganadoras</t>
  </si>
  <si>
    <t>Realizar tres (3) asesorías y/o consultorias a empresas a través de PVD Lab  en asustos relacionados a las TIC.</t>
  </si>
  <si>
    <t>#asesorias/consultorias realizadas/# asesorias/consultorias proyectadas</t>
  </si>
  <si>
    <t xml:space="preserve">Realizar diez (10) capacitaciones en distintas temáticas del área TIC a la comunidad en general. </t>
  </si>
  <si>
    <t>#capacitaciones realizadas/# capacitaciones proyectadas</t>
  </si>
  <si>
    <t>Apoyar tres  (3) proyectos audiovisuales en el departamento</t>
  </si>
  <si>
    <t>#proyectosrealizados/# proyectos programados</t>
  </si>
  <si>
    <t>Funcionarios públicos capacitados en Tic</t>
  </si>
  <si>
    <t>Realizar una alianza con el SENA para capacitar en Tic funcionarios de la Gobernación</t>
  </si>
  <si>
    <t># de funcionarios capacitados</t>
  </si>
  <si>
    <t>31 de junio de 2018</t>
  </si>
  <si>
    <t>4. GESTIÓN TRANSPARENTE, GENERA DESARROLLO</t>
  </si>
  <si>
    <t>4.1. FORTALECIMIENTO Y MODERNIZACIÓN INSTITUCIONAL</t>
  </si>
  <si>
    <t>Fortalecimiento Institucional</t>
  </si>
  <si>
    <t>Fortalecer los mecanismos de transparencia y lucha contra la corrupción, basado en estrategias que consoliden el ejercicio de un gobierno honesto, cercano a los ciudadanos y dotado de herramientas propias de un  desarrollo institucional verdadero.</t>
  </si>
  <si>
    <t>Diseñar e implementar estrategias para el manejo, conservación y disposición final de los documentos producidos y tramitados por la entidad independientemente del soporte en el que son producidos</t>
  </si>
  <si>
    <t>Implementar en todas sus fases el Plan Institucional de Archivos - PINAR</t>
  </si>
  <si>
    <t>Fase del Plan Institucional de Archivos - PINAR implementada</t>
  </si>
  <si>
    <t>1</t>
  </si>
  <si>
    <t>ELABORACIÓN Y FORMULACIÓN DE PLANES Y PROGRAMAS QUE PERMITAN LA ARTICULACIÓN DE LA GESTIÓN DOCUMENTAL EN LA GOBERNACIÓN DEL CESAR</t>
  </si>
  <si>
    <t>Formular y Elaborar del Programa de Gestión Documental</t>
  </si>
  <si>
    <t>Programa de Gestión documental formulado y aprobado</t>
  </si>
  <si>
    <t>Elaborar las Tablas de Control de Acceso</t>
  </si>
  <si>
    <t>Tablas de control de acceso elaboradas, aprobadas y publicadas</t>
  </si>
  <si>
    <t>Formular el Modelo de Requisitos para documentos Electrónicos de Archivos</t>
  </si>
  <si>
    <t>Modelo de requisitos para documentos electrónicos elaborado y aprobado</t>
  </si>
  <si>
    <t>Elaborar el Resgitro de Activos de Información</t>
  </si>
  <si>
    <t>Registro de activos de información elaborado y publicado</t>
  </si>
  <si>
    <t>Elaborar las Tablas de Valoración documental de la Gobernación del Cesar y entidades liqudiadas</t>
  </si>
  <si>
    <t>Tablas de valoración elaboradas y aprobadas</t>
  </si>
  <si>
    <t>Adquirir e implementar gradualmente el Sistema Integrado de Conservación de Archivos - SIC</t>
  </si>
  <si>
    <t>Sistema Integrado de Conservación de Archivos adquirido</t>
  </si>
  <si>
    <t>Formular programa  Sistema Integrado de Conservación de Archivos-SIC</t>
  </si>
  <si>
    <t>Sistema Integrado de Conservación elaborado y aprobado</t>
  </si>
  <si>
    <t>Adquirir soluciones informaticas (hardware y software) y Cumplir con los pilares de Gobierno en linea en una primera fase Logrando la disminución del uso del papel, gestionando y  brindando  seguridad a la información y facilitando  la interaccción del ciudadano con el gobierno</t>
  </si>
  <si>
    <t>Implementar las etapas del programa de Gobierno en Línea, TIC para servcios, TIC para la Gestión, Gobierno abierto y seguridad de la información y la transparencia</t>
  </si>
  <si>
    <t>Diseñar e implementar un (1) programa de Gobierno en Linea (TIC 1 Ipara servicios, TIC para la gestión, gobierno abierto, seguridad de la información y transparencia).</t>
  </si>
  <si>
    <t>Tic para la Gestión</t>
  </si>
  <si>
    <t>FORTALECIMIENTO DE LA PLATAFORMA TECNOLOGICA MEDIANTE LA ELABORACIÓN Y FORMULACIÓN DE PLANES Y PROGRAMAS QUE PERMITAN GARANTIZAR LA DISPOSICIÓN, SEGURIDAD Y CONFIABILIDAD DE LA INFORMACION A PARTIR DE LA ACTUALIZACION Y MONTAJE DE SOFTWARE EN EL MARCO DEL CUMPLIMIENTO DE LAS DIRECTIVAS EMITIDAS POR MINTIC</t>
  </si>
  <si>
    <t>Actualización de la Intranet</t>
  </si>
  <si>
    <t>Intrenet actualizada</t>
  </si>
  <si>
    <t xml:space="preserve">Montaje Servidor de Impresión </t>
  </si>
  <si>
    <t>Servidor Montado</t>
  </si>
  <si>
    <t>Diseño y adquisición proceso pagos a terceros (Cero Papel)</t>
  </si>
  <si>
    <t>Proceso implementado</t>
  </si>
  <si>
    <t>Modulo del sistema general de regalias, modulo de pasivos exigibles y modulo de solicitud tramites presupuestales integrado al sistema de contratacion sircc</t>
  </si>
  <si>
    <t>Modulo implementado</t>
  </si>
  <si>
    <t>Tic para Servicios</t>
  </si>
  <si>
    <t>Implementación de Trámites en Linea</t>
  </si>
  <si>
    <t>Trámites en línea implementados</t>
  </si>
  <si>
    <t>Gobierno Abierto</t>
  </si>
  <si>
    <t>Implementar programa de Gobierno Abierto</t>
  </si>
  <si>
    <t xml:space="preserve">Programa de Gobierno Abierto Implementado </t>
  </si>
  <si>
    <t>Sistema de Gestion de Seguridad de la Información</t>
  </si>
  <si>
    <t>Adquisición de la renovación de suscripción y soporte de astaro security gateway 320 para la gobernación del cesar</t>
  </si>
  <si>
    <t>Soporte de astaro security gateway adquirido</t>
  </si>
  <si>
    <t xml:space="preserve">Adquisición y renvoción de Antivirus </t>
  </si>
  <si>
    <t>Antivirus adquiridos y renovado</t>
  </si>
  <si>
    <t>Legalizar los bienes propiedad del Dpto que se encuentran sin legalizar</t>
  </si>
  <si>
    <t>Adelantar las acciones tendientes  a la legalización de los Predios de Propiedad del Departamento que se encuentren identificados sin legalizar</t>
  </si>
  <si>
    <t>No está definido como meta</t>
  </si>
  <si>
    <t>Bienes legalizados</t>
  </si>
  <si>
    <t xml:space="preserve">ACTUALIZAR EL INVENTARIO DE BIENES INMUEBLES DEL DEPARTAMENTO DEL CESAR </t>
  </si>
  <si>
    <t>CISA  desarrollará actividades de identificación,  diagnostico, avalúos, Legalización de bienes inmuebles de propiedad del Departamento</t>
  </si>
  <si>
    <t>Inventario actualizado, valorizado y depurado</t>
  </si>
  <si>
    <t>Impulsar la venta de activos del Departamento</t>
  </si>
  <si>
    <t>Impulsar la venta de los activos del Departamento para cuando se requieran recursos para cualquier obra de gran necesidad en el departamento del Cesar, direccionando el gasto público.</t>
  </si>
  <si>
    <t>Bienes muebles inventariados</t>
  </si>
  <si>
    <t>DIAGNOSTICAR E INVENTARIAR LOS BIENES MUEBLES DE PROPIEDAD DEL DEPARTAMENTO PARA DAR DE BAJA Y/O VENDER</t>
  </si>
  <si>
    <t>Levantamiento de inventario para elementos devolutivos tangibles e incorporación en el sistema, ajuste y avalúo.</t>
  </si>
  <si>
    <t>Inventario de bienes devolutivos realizado</t>
  </si>
  <si>
    <t>Clasificación de bienes muebles en desuso para procedimientos de baja en el sistema contable</t>
  </si>
  <si>
    <t>Bienes en desuso dados de baja</t>
  </si>
  <si>
    <t>Realizar el avaluó y comercialización del lote de vehículos del departamento</t>
  </si>
  <si>
    <t>vehiculos de propiedad del Dpto comercializados</t>
  </si>
  <si>
    <t>Aumentar la capacidad y fortalecer el entorno organizacional, para el adecuado funcionamiento de la entidad</t>
  </si>
  <si>
    <t>Adelantar actividades que permitan mejorar la infraestructura física del edificio de la Gobernación y garantizar un adecuado ambiente laboral para los funcionarios</t>
  </si>
  <si>
    <t>Mejorar la Infraestructura física de la Gobernación</t>
  </si>
  <si>
    <t>Infraestructura física de la Gobernación Mejorada</t>
  </si>
  <si>
    <t>REALIZAR LAS REPARACIONES, MANTENIMIENTOS Y MEJORAS NECESARIAS EN LA INFRAESTRUCTURA FÍSICA DE LA GOBERNACIÓN DEL CESAR</t>
  </si>
  <si>
    <t>proceso de impermeabilización de la cubierta del edificio de la gobernación del Dpto. del Cesar, edificio de Salud Departamental, de Laboratorio de salud y de Gestión del riesgo</t>
  </si>
  <si>
    <t>Cubierta del edificio impermeabilizada</t>
  </si>
  <si>
    <t>Funcionamiento</t>
  </si>
  <si>
    <t>Instalación de un nuevo sistema de domos y/o techo, en la azotea del edificio de la Gobernación del Dpto. del Cesar.</t>
  </si>
  <si>
    <t>Techo del edificio reparado</t>
  </si>
  <si>
    <t>Remodelación de los baños del Edificio de la Gobernación del Dpto. del Cesar.</t>
  </si>
  <si>
    <t>Baños del Edificio de la Gobernación reparados y en funcionamiento</t>
  </si>
  <si>
    <t>El proyecto se encuentra en ejecucion en Convenio con el Ministerio de Minas y Energia en el programa de Formalizacion  las actividades son:• Brindar acompañamiento integral, implementando acciones de formalización en cincuenta y tres (53) Unidades de Producción Mineras – UPM, que desarrollan su actividad en el Municipio de Valledupar, conforme a la normatividad vigente y en el marco de la Política Minera Nacional.
• Dar continuidad al acompañamiento integral iniciado en el municipio de El proyecto se encuentra en ejecucion en Convenio con el Ministerio de Minas y Energia en el programa de Formalizacion Minera y las actividades sonn: Valledupar y  brindado a setenta y dos (72) Unidades Productivas Mineras – UPM, con el fin de que las mismas eleven sus estándares mineros, ambientales, sociales, económicos, laborales y administrativos, entre otros.
• Efectuar revisión detallada de los expedientes minero y ambiental.
• Llevar a cabo visitas técnicas desarrolladas por equipos multidisciplinares y evaluación del estado actual de cada UPM en aspectos mineros, ambientales, administrativos y socioeconómicos, entre otros.
• Formular una propuesta de mejoramiento, teniendo en cuenta la evaluación realizada; dicha propuesta deberá socializarse con el interesado minero y será sujeto de seguimiento y acompañamiento en su implementación, durante el periodo de duración del proyecto.
• Brindar capacitaciones técnico-prácticas en temas relacionados con procesos mineros, normatividad ambiental, seguridad e higiene minera, entre otros, teniendo en cuenta los contenidos temáticos propuestos por el Ministerio y las falencias evidenciadas en cada UPM.</t>
  </si>
  <si>
    <t xml:space="preserve">El proyecto se encuentra en ejecucion en Convenio con el Ministerio de Minas y Energia en el programa de Mineria de Subsistencia las actividades son:   a) Establecer un plan de trabajo y cronograma de actividades que conduzca a la optimización de los recursos técnicos, humanos y económicos, orientados a buscar e implementar actividades tendientes a contribuir con el objeto del convenio.
b) Identificar, ubicar y realizar análisis socioeconómico a la comunidad minera de subsistencia en los municipios definidos en el Departamento, para conocer sus necesidades sociales, económicas y productivas, con miras a auspiciar y brindar oportunidades de reconversión laboral para los mismos.
c) Coordinar acciones para brindar oportunidades de generación de ingresos en actividades distintas a la minería de subsistencia, a través de identificación de posibles proyectos productivos, de acuerdo a la problemática existente en el departamento y en armonía con los planes de desarrollo territoriales (perfiles de proyecto).
d) Coordinar acciones para la formulación y estructuración de proyectos productivos para mineros de subsistencia en los municipios definidos, que permitan ofrecer una oportunidad de ingresos para mejorar las condiciones de vida de los mineros beneficiados. 
</t>
  </si>
  <si>
    <t>SECRETARIA GENERAL</t>
  </si>
  <si>
    <t>2.5 Gestión del Riesgo</t>
  </si>
  <si>
    <t>Mejorar el conocimiento del riesgo de desastres en el departamento del Cesar.</t>
  </si>
  <si>
    <t xml:space="preserve"> • Coadyuvar a la profesionalización, maestrías y doctorados de personas pertenecientes a las entidades integrantes del sistema departamental de gestión del riesgo de desastres.                                                                                               • Propender al desarrollo de la Investigación orientada a la gestión del riesgo de desastres.                                                                                                                       •Apoyar los POMCAS formulados con la incorporación del componente de gestión del riesgo.   </t>
  </si>
  <si>
    <t>Crear e implementar los Fondos Departamental de Bomberos y de Gestión del Riesgo de Desastre, en un año.</t>
  </si>
  <si>
    <t>Fondo Departamental de Bomberos implementado.</t>
  </si>
  <si>
    <t>Fortalecimiento al Sistema de Gestión para el Riesgo de Desastres</t>
  </si>
  <si>
    <t>Formulación de proyectos para la ejecución de los recursos</t>
  </si>
  <si>
    <t xml:space="preserve">Porcentaje de recursos en ejecución </t>
  </si>
  <si>
    <t>No. 03-3-225</t>
  </si>
  <si>
    <t>Recursos Propios de Funcionamiento</t>
  </si>
  <si>
    <t>$580,000,000,00</t>
  </si>
  <si>
    <t>Fondo Departamental de Gestión del Riesgo implementado.</t>
  </si>
  <si>
    <t>Reducir la construcción de nuevas condiciones de riesgo en el desarrollo territorial, sectorial y ambiental sostenible.
Reducir las condiciones existentes de riesgo de desastres.</t>
  </si>
  <si>
    <t>•Propender a que los municipios de Departamento conformen, fortalezcan y pongan en marcha Cuerpo de Bomberos                                                    •Diligenciar la construcción y fortalecimiento del Centro departamental de operaciones de gestión del riesgo y central de despacho.                                        • Realizar la caracterización de los escenarios de riesgo y análisis de los mismos en los municipios del Departamento.                                                               • Coadyuvar a la realización de estudios de vulnerabilidad en sus redes de acueducto y alcantarillado, susceptibilidad a incendios forestales y amenazas por movimientos en masa.                                                                                       • Impulsar la incorporación de la Gestión del Riesgo de Desastres y Medidas de Adaptación al Cambio Climático de los Instrumentos de Planificación del Desarrollo y del Ordenamiento del Territorio.</t>
  </si>
  <si>
    <t>Coadyuvar a la conformación, dotación y capacitación de un Equipo Departamental de respuesta inmediata para incendios forestales</t>
  </si>
  <si>
    <t>Equipo Departamental de Respuesta Inmediata para incendios forestales, dotado y capacitado.</t>
  </si>
  <si>
    <t>Asignación de Recursos al Fondo Departamental de Gestión para el Riesgo de Desastres</t>
  </si>
  <si>
    <t xml:space="preserve">Formulación y ejecución del proyecto para la dotación </t>
  </si>
  <si>
    <t xml:space="preserve">Porcentaje de ejecución de la contratación </t>
  </si>
  <si>
    <t>No. 15-3-225</t>
  </si>
  <si>
    <t>De acuerdo a la Ordenanza 135 de 2016 - Artículo 11: Los recursos del Fondo Departamental de Gestión para el Riesgo de Desastres provendrán de los ingresos corrientes tributarios del Departamento, es decir, el 0,5% de los Ingresos Corrientes de Libre Destinación del Departamento.</t>
  </si>
  <si>
    <t>$485,622,704,00</t>
  </si>
  <si>
    <t>Garantizar un oportuno, eficaz y adecuado manejo de desastres en el departamento del Cesar.</t>
  </si>
  <si>
    <t xml:space="preserve">•Impulsar la creación de un Centro de Reserva municipal equipado con todos los srvicios básicos de respuesta.                                                                  •Gestionar la Sala de crisis y sala de radios departamental y dos municipales, construidas, dotadas y en funcionamiento.                                                                     • Gestionar la implantación de un sistema de alerta por eventos hidrológicos extremos instalado y en funcionamiento.                                                                        </t>
  </si>
  <si>
    <t>Realizar tres (3) encuentros departamentales de transferencia de conocimiento con las entidades y organismos operativos del SNGRD y empresas del sector minero energético, en el cuatrienio.</t>
  </si>
  <si>
    <t>Encuentros Departamentales de transferencia de conocimiento, realizados.</t>
  </si>
  <si>
    <t>Asignación de Recursos al Fondo Departamental de Cuerpo de  Bomberos</t>
  </si>
  <si>
    <t xml:space="preserve">Selección de la temática y ponentes 
Realización de la convocatoria 
Realización de la evaluación del evento 
</t>
  </si>
  <si>
    <t xml:space="preserve">Numero de encuentros realizados </t>
  </si>
  <si>
    <t>No. 16-3-2253-20</t>
  </si>
  <si>
    <t>A través del decreto No. 000303 del 26 de diciembre del 2017 se le asigna al Fondo Departamental de Cuerpo de Bomberos la suma de $485,622,704,00.</t>
  </si>
  <si>
    <t>Fortalecer la gobernanza, la educación y comunicación social en la gestión del riesgo con enfoque poblacional y diversidad cultural.</t>
  </si>
  <si>
    <t>Coadyuvar el fortalecimiento de la preparación para la respuesta a emergencia y para la recuperación a los eventos adversos.                                                     • Construir, dotar y poner en marcha un Centro Departamental Logístico con capacidad para responder ante desastres a nivel departamental y apoyar intervenciones a nivel regional.                                                                                                  • Propender por el Fortalecimiento de la Capacidad  Institucional del Sistema Departamental de Gestión del Riesgo de Desastres.</t>
  </si>
  <si>
    <t>Instalar un Sistema Departamental de telecomunicaciones de emergencia y Desastre departamental, conectando a todos los municipios.</t>
  </si>
  <si>
    <t>Sistema departamental de telecomunicaciones instalado.</t>
  </si>
  <si>
    <t xml:space="preserve">Formulación de proyecto
Ejecución y supervisión de la contratación 
</t>
  </si>
  <si>
    <t>Porcentaje de avance del proyecto</t>
  </si>
  <si>
    <t>Formar como tecnólogos a 120 integrantes de las entidades operativas que conforman el sistema departamental de gestión del riesgo a través del SENA, durante el cuatrienio.</t>
  </si>
  <si>
    <t>Tecnólogos en sistema departamental de gestion de riesgo formados.</t>
  </si>
  <si>
    <t xml:space="preserve">Identificación de la oferta institucional 
Publicación de las convocatorias 
Seguimiento a los procesos formativos 
</t>
  </si>
  <si>
    <t xml:space="preserve">Porcentaje de avance en los procesos de formación </t>
  </si>
  <si>
    <t>1.6 Cultura nuestro mayor patrimonio</t>
  </si>
  <si>
    <t>Promover el desarrollo social y cultrural del Cesar a través del acceso, fortalecimiento, promoción y divulgación de sus diversas expresiones.</t>
  </si>
  <si>
    <t>Desarrollar un proyecto de cualificación "Cuerpo Sonoro: Expresiones artísticas y primera infancia, dirigido a los agentes educativos y culturales</t>
  </si>
  <si>
    <t>Agentes educativos y culturales con expresiones artísticas y primera infancia cualificados.</t>
  </si>
  <si>
    <t>FORTALECIMIENTO DE LA CULTURA CESARENSE A TRAVÉS DEL APOYO, PROTECCIÓN,  DIVULGACIÓN  Y FOMENTO   DEL PATRIMONIO Y LA DIVERSIDAD CULTURAL DEL DEPARTAMENTO</t>
  </si>
  <si>
    <t>Elaboración   del proyecto</t>
  </si>
  <si>
    <t xml:space="preserve">Proyecto radicado y priorizado </t>
  </si>
  <si>
    <t>1  directo</t>
  </si>
  <si>
    <t>Asesor de Cultura</t>
  </si>
  <si>
    <t>03-3-2161-12</t>
  </si>
  <si>
    <t>Estampilla Pro-Cultura</t>
  </si>
  <si>
    <t xml:space="preserve">x </t>
  </si>
  <si>
    <t xml:space="preserve">Realizar convenios </t>
  </si>
  <si>
    <t>Convenio firmado</t>
  </si>
  <si>
    <t>1 directo</t>
  </si>
  <si>
    <t>Desarrollo de Procesos</t>
  </si>
  <si>
    <t>Inicio de Actividades</t>
  </si>
  <si>
    <t>Ejecución del convenio</t>
  </si>
  <si>
    <t>4 directos y 5 indirectos</t>
  </si>
  <si>
    <t xml:space="preserve">Apoyar a los 25 municipios del Departamento en eventos artísticos, lúdicos y festivos de carácter colectivo como expresión de la diversidad y de las manifestaciones culturales.  </t>
  </si>
  <si>
    <t>Municipios en eventos artísticos lúdicos y festivos de carácter colectivo como expresión de la diversidad y de las manifestaciones culturales apoyados.</t>
  </si>
  <si>
    <t xml:space="preserve">Convenio firmado </t>
  </si>
  <si>
    <t>x</t>
  </si>
  <si>
    <t>Desarrollo de los procesos</t>
  </si>
  <si>
    <t>Convenio para ejecutar</t>
  </si>
  <si>
    <t>Festival de la Leyenda Vallenata</t>
  </si>
  <si>
    <t>100 indirectos</t>
  </si>
  <si>
    <t>Realizar un (1) encuentro subregionales de cultura, anualmente</t>
  </si>
  <si>
    <t>Encuentro subregionales realizados.</t>
  </si>
  <si>
    <t>10 directos, 40 indirectos</t>
  </si>
  <si>
    <t>Realizar convenios</t>
  </si>
  <si>
    <t>Realización de la convocatoria y escogencia de sedes</t>
  </si>
  <si>
    <t>Ejecución de convenio</t>
  </si>
  <si>
    <t>Desarrollar procesos de formación contínua y pertinente a 3.000 personas en áreas artísticas.</t>
  </si>
  <si>
    <t>Personas en áreas artísticas formadas.</t>
  </si>
  <si>
    <t xml:space="preserve">10 directos, 4 indirectos </t>
  </si>
  <si>
    <t>Realización  Encuentro de participación ciudadana (1er semestre)</t>
  </si>
  <si>
    <t>Realización  Encuentro de participación ciudadana (2do semestre)</t>
  </si>
  <si>
    <t>Programas de formación de público a través de  manifestaciones culturales (cine, exposiciones, festival letras, etc)</t>
  </si>
  <si>
    <t>8 directos, 20 indirectos</t>
  </si>
  <si>
    <t>Programas de formación de público a través  de  manifestaciones culturales (cine, exposiciones, festival letras, etc)</t>
  </si>
  <si>
    <t>Realizar cuatro (4) convocatorias para desarrollar los procesos artísticos y culturales</t>
  </si>
  <si>
    <t>Procesos artísticos y culturales, apoyados</t>
  </si>
  <si>
    <t>2 directos y 25 indirectos</t>
  </si>
  <si>
    <t>Realización de la convocatorias y desarrollo de procesos (apoyo directo al artista cesarense)</t>
  </si>
  <si>
    <t>Fortalecer las 25 escuelas de Formación musical - artística  y  Adoptar e implementar de manera gradual el "Plan de Música para la convivencia y la reconciliación</t>
  </si>
  <si>
    <t xml:space="preserve">Escuelas de formaciòn musical fortalecidas. </t>
  </si>
  <si>
    <t>75 directos. 5 indirectos</t>
  </si>
  <si>
    <t>Realización de visitas de pedagogías, desarrollo de los componentes (Información, circulación, formación, dotación, etc.)</t>
  </si>
  <si>
    <t>Formar, capacitar o profesionalizar a 25 creadores y/o gestores culturales y artístas emplírico.</t>
  </si>
  <si>
    <t>Creadores y/o gestores culturales formados.</t>
  </si>
  <si>
    <t>35 directos, 5 indirectos</t>
  </si>
  <si>
    <t>Evaluación de los preinscritos y desarrollo de procesos (Colombia creativa - Universidad) escogencia de los evaluados</t>
  </si>
  <si>
    <t xml:space="preserve">Fomentar el Plan de Lectura -  Escritura </t>
  </si>
  <si>
    <t>Plan de Lectura y Escritura, fomentado.</t>
  </si>
  <si>
    <t>“IMPLEMENTACIÓN DE LOS SERVICIOS BIBLIOTECARIOS A TRAVÉS DEL FOMENTO DE LA LECTURA  Y ESCRITURA EN EL DEPARTAMENTO CESAR, AÑO 2018</t>
  </si>
  <si>
    <t>21 directos y 6 indirectos</t>
  </si>
  <si>
    <t>Recursos Propios</t>
  </si>
  <si>
    <t>Solicitud de CDP</t>
  </si>
  <si>
    <t>Expedición CDP</t>
  </si>
  <si>
    <t>Desarrollo de los procesos en las bibliotecas publicas municipales</t>
  </si>
  <si>
    <t>X</t>
  </si>
  <si>
    <t>Apoyar y fortalecer la Red Departamental de Bibliotecas Públicas</t>
  </si>
  <si>
    <t xml:space="preserve">Bibliotecas pùblicas apoyadas y fortalecidas. </t>
  </si>
  <si>
    <t>APOYO AL PROGRAMA DE PROMOCIÓN DE LECTURA, ESCRITURA Y DESARROLLO DE SERVICIOS PARA EL FORTALECIMIENTO DE LA RED DE BIBLIOTECAS PÚBLICAS DEL DEPARTAMENTO DEL CESAR, VIGENCIA 2018</t>
  </si>
  <si>
    <t>17 directos y 2 indirectos</t>
  </si>
  <si>
    <t>Concertación con la Red de Bibliotecas muncipales y corregimentales</t>
  </si>
  <si>
    <t>por concertar</t>
  </si>
  <si>
    <t>Inicio de Actividades (por concertar)</t>
  </si>
  <si>
    <t>Desarrollo de los procesos en los municipios del Departamento</t>
  </si>
  <si>
    <t>Convenio por realizar</t>
  </si>
  <si>
    <t xml:space="preserve">Desarrollar el programa "Leer es mi Cuento" dirigido a la primera infancia a través de la Red de Bibliotecas públicas departamental, durante el cuatrenio </t>
  </si>
  <si>
    <t>Programa " leer es mi cuento " desarrollado.</t>
  </si>
  <si>
    <t>Talleres de promoción de lectura</t>
  </si>
  <si>
    <t>Inicio de la actividades de lectura (por concertar)</t>
  </si>
  <si>
    <t>Agentes educativos formados en lectura en primera infancia</t>
  </si>
  <si>
    <t xml:space="preserve">Reunión con los agentes para acordar inicio de actividades </t>
  </si>
  <si>
    <t>Terminación de las actividades</t>
  </si>
  <si>
    <t>SECRETARIA de EDUCACION</t>
  </si>
  <si>
    <t>OFICINA GESTION DEL RIESGO</t>
  </si>
  <si>
    <t>SECRETARIA DEPORTES</t>
  </si>
  <si>
    <t>ASESOR TIC</t>
  </si>
  <si>
    <t xml:space="preserve">1.4. Juntos construiremos un Cesar Saludable </t>
  </si>
  <si>
    <t>1.4.1 Salud Ambiental</t>
  </si>
  <si>
    <t>Disminuir la carga de Morbilidad y Mortalidad de origen hídrico</t>
  </si>
  <si>
    <t>Promover la adopción, adaptación e implementación de políticas nacionales y territoriales de salud ambiental en el nivel territorial.</t>
  </si>
  <si>
    <t>Realizar Inspección, vigilancia y control a los establecimientos generadores de la salud y el ambiente en 24 municipios durante el cuatrenio</t>
  </si>
  <si>
    <t>Municipios con acciones de inspección, vigilancia y control realizadas</t>
  </si>
  <si>
    <t>PROTECCIÓN DE LA POBLACIÓN MEDIANTE ACCIONES DESCRITAS EN EL PLAN DECENAL DE SALUD PÚBLICA EN EL DEPARTAMENTO DEL CESAR, VIGENCIA 2018</t>
  </si>
  <si>
    <t>Realizar visitas de inspección a los sistemas de tratamiento de agua de las cabeceras municipales como está estipulado en el Decreto 1575/2007 y la Resolución 082/2009.</t>
  </si>
  <si>
    <t>Vistas de inspeccion realizadas a los sitemas de tratamiento de cabeceras municipales</t>
  </si>
  <si>
    <t>SECRETARIA SALUD</t>
  </si>
  <si>
    <t>05-3-2142114-32</t>
  </si>
  <si>
    <t>Recursos_Provenientes_del_Sistema_General_de_Participaciones_SGP</t>
  </si>
  <si>
    <t>Establecer acuerdos municipales, nacionales e internacionales con equidad y justicia ambiental</t>
  </si>
  <si>
    <t>Realizar abogacia  y gestión   en  los municipios  y entidades (CORPOCESAR, AGUAS DEL CESAR,  Infraestructura, Departamental)  para acopiar  la información necesaria para la elaboración de los mapas de riesgos.</t>
  </si>
  <si>
    <t>Porcentaje de cumplimiento de las acciones de gestión</t>
  </si>
  <si>
    <t>N.A</t>
  </si>
  <si>
    <t>Coadyuvar a la protección y bienestar de grupos étnicos y mejoramiento de capacidades de autoridades ambientales, de salud y productivas.</t>
  </si>
  <si>
    <t xml:space="preserve">Realizar Mesas de trabajo  para el mejoramiento del sector de agua potable  en  municipios  con niveles de riesgo de calidad de agua (IRCA)  alto e inviable sanitariamente. </t>
  </si>
  <si>
    <t xml:space="preserve">N.A. </t>
  </si>
  <si>
    <t>Realizar campañas mediante talleres, capacitaciones, jornadas educativas, para promover cambios conductuales, estilos de vida y hábitos de consumos, tendientes a un ambiente sano en los entornos donde viven, trabajan e interactúan las poblaciones expuestas a los factores de riesgos a la salud y el ambiente</t>
  </si>
  <si>
    <t>Verificar  la certificación por competencia  laborales de los operarios de los sistemas de tratamiento en  las visitas de IVC   en cumplimiento de la Resolución 082 de  2009.</t>
  </si>
  <si>
    <t>Promover la salud de las poblaciones mediante la 'modificación positiva de los determinantes sociales, sanitarios y ambientales</t>
  </si>
  <si>
    <t>Realizar mesa de trabajo para fortalecer la gestión intersectorial que redunde en el mejaoramiento de los servicios de acueducto, alcantarillado y saneamiento básico.</t>
  </si>
  <si>
    <t>Implementar la Estrategia de Gestión Integrada mediante acciones intersectoriales: ambiente, laboratorio de salud pública, vigilancia epidemiológica en los 24 municipios de competencia del Departamento a través de visitas de campo con equipo técniCOinterdisciplinario bajo lineamientos de la Resolución CD43.R4</t>
  </si>
  <si>
    <t xml:space="preserve">Realizar acciones de identificación, caracterización, inspección y vigilancia  de los riesgos asociados al ambiente, para la implementación de estrategias de  promoción y prevención  de riesgos de las enfermedades transmitidas por agua, suelo y alimentos, residuos peligrosos para el  fortalecimiento de los entornos saludables en los  municipios, a través de convenios interadministrativos </t>
  </si>
  <si>
    <t>05-3-2142111-32
05-3-2142121-32</t>
  </si>
  <si>
    <t>El Plan Territorial de Salud, hace parte integral del Plan de Desarrollo Departamental El Camino del Desarrollo y la Paz, para el periodo Constitucional 2016 - 2019.</t>
  </si>
  <si>
    <t xml:space="preserve">   Realizar mesas de trabajo conjuntamente para las organizar las intervenciones ante la presencia de enfermedades de origen vectorial y caracol gigante, calidad del aire en Zonas mineras.</t>
  </si>
  <si>
    <t>Mantenimiento COTSA,  Mesas de calidad del aire y salud, Sustancia Quimicas,  Agua y  Saneamiento Básico e instalación  de la Mesa Cambio Climático.  Así mismo la participación en las mesas de trabajo de la calidad del aire con las empresas mineras, CORPOCESAR y la comunidad.</t>
  </si>
  <si>
    <t>Fortalecimiento de la capacidad de la gestión mediante  lo espacios  de:   IV Jornada de Vigilancia de Factores de Riesgo del Ambiente y del Consumo, Foro Regional Estrategias para el Manejo Adecuado de Plagucidas y Sustancias  Tóxicas en los Entornos Saludables.</t>
  </si>
  <si>
    <t>Realizar visitas conjuntas a centros carcelarios, plazas de mercado, Centros de Desarrollo Infantil, Empresas Mineras para la inspección y vigilancia a los sitios donde se  procesan,  distribuyen  y expenden alimentos, en los muncipios de competencia del departamento.</t>
  </si>
  <si>
    <t>05-3-2142124-32</t>
  </si>
  <si>
    <t>Realizar inspección y vigilancia para la identificación de riesgos en los que comercializan y expenden sustancias quimicas, agroquimicas  y plaguicdasdores;  Vigilancia epidemiologica de organofosforados y carbamatos.</t>
  </si>
  <si>
    <t xml:space="preserve">Realizar vigilancia,  inspección e identificación de riesgos a establecimientos generadores de residuos peligrosos y similares (IPS Públicas y privadas, Morgues, Cementerios, Clínicas Veterinarias, establecimientos de lenocinio y talleres de refrigeración, entre otros), vigilancia de ruido y apoyo a cambio climático </t>
  </si>
  <si>
    <t>05-3-2142114-32
05-3-2142124-32</t>
  </si>
  <si>
    <t xml:space="preserve">Implementar la estrategias de Atención Primaria en Salud Ambiental para el mejoramiento de la calidad de vida de las comunidades.  </t>
  </si>
  <si>
    <t>05-3-2142111-32</t>
  </si>
  <si>
    <t>Desarrollar estrategia para la prevención de lesiones con pólvora en festividades.</t>
  </si>
  <si>
    <t>Transferencia de tecnología para el desplazamiento dentro y fuera del departamento para la articulación  y gestión  intersectorial ,  traslado de talento humano e insumos a los municipios del departamento en cumplimiento de la normatividad vigente.</t>
  </si>
  <si>
    <t>1.4.2 Vida Saludable y condiciones no transmisibles</t>
  </si>
  <si>
    <t>Garantizar el goce efectivo de la Salud y generar bienestar integral a la población</t>
  </si>
  <si>
    <t>Gestionar infraestructuras, bienes y servicios saludables, diferenciales e incluyentes</t>
  </si>
  <si>
    <t>Realizar asistencia tecnica a los 25 Secretarias Municipales.</t>
  </si>
  <si>
    <t>Municipios con asistencia técnica realizada</t>
  </si>
  <si>
    <t>Generar estrategias de articulación sectorial y transsectorial para abordar  los determinaste sociales de la salud que afectan la salud pública en el marco de las   enfermedades crónicas no transmisibles (25  estrategias).</t>
  </si>
  <si>
    <t>Porcentaje de cumplimiento de las acciones de asistencia técnica</t>
  </si>
  <si>
    <t>05-3-113264-32</t>
  </si>
  <si>
    <t>Promover actitudes personales y sociales para tomar decisiones que propicien la salud propia y la colectiva</t>
  </si>
  <si>
    <t>Realizar auditorias de implementación de los programas de prevención y control de las enfermedades crónicas no transmisibles y las alteracionesde la salud bucal, visual, auditiva y comunicativ, a las 14 EPS, de manera trimestral durante el cuatrenio.</t>
  </si>
  <si>
    <t>Número de EPS auditadas</t>
  </si>
  <si>
    <t>Articulación de acciones  entre secretarias   de salud, participación social, sec. Locales de salud, veedurías ciudadanas  para concertar prioridades  de intervención (control de  tabaco, alcohol, dieta  saludable y actividad física).</t>
  </si>
  <si>
    <t>Porcentaje de cumplimiento de las acciones de Inspección, vigilancia y control - IVC</t>
  </si>
  <si>
    <t>Desarrollar movilización, alianzas y redes de apoyo a una cultura saludable .</t>
  </si>
  <si>
    <t>Realizar 500 visitas a la red de prestadores públicos y privados, para inspección, vigilancia y control en el cuatrienio</t>
  </si>
  <si>
    <t>visitas realizadas a la red de prestadores públicos y privados</t>
  </si>
  <si>
    <t>Mesa de trabajo con la Dirección de Salud Pública y el componente Salud Bucal para integrar la política departamental de la Dimensión que determinará la línea base para definir la estrategia integrada (Salud Bucal visual, auditiva y comunicativa además de los Programas complementarios: Riesgo Cardiovascular (Hipertensión Arterial y Obesidad, Dislipidemias Accidente Cerebro vascular entre otras), Diabetes, Cáncer, EPOC y Patología Renal.</t>
  </si>
  <si>
    <t>05-32142211-32</t>
  </si>
  <si>
    <t>Generar espacios de una cultura antitabaco y habitas de consumo de frutas y verduras</t>
  </si>
  <si>
    <t>Realizar 52 jornadas lúdico-recreativas sobre promoción de hábitos y estilos de vida saludables en 10  municipios y ZONA INDIGENAS DE LA SIERRA   NEVADA DE SANTA MARTA Y SERRANIA DEL PERIJA, para la promoción de la salud y prevención de las enfermedades crónicas no transmisibles.</t>
  </si>
  <si>
    <t>Numero de Politicas publicas implementadas</t>
  </si>
  <si>
    <t>Promover el desestimulo al consumo sal/sodio, bebidas y alimentos no saludables .</t>
  </si>
  <si>
    <t>Inserción de la priorización de la Dimensión 2. ECNT en los PAS Municipales (Desarrollo de Capacidades sobre la Política Pública y las particularidades locales y territoriales dirigida a los 25 Municipios) (50Mesas de concertación interinstitucional para lograr las alianzas estratégicas en los municipios seleccionados.</t>
  </si>
  <si>
    <t>Alianzas Estrategicas implementadas en los Municipios</t>
  </si>
  <si>
    <t xml:space="preserve"> Realizar campañas de promoción de la actividad física; disminución del consumo nocivo de alcohol y la edad de inicio</t>
  </si>
  <si>
    <t>Priorizar municipios con mayor incidencia y carga de la enfermedad relacionada con los 5  entornos para promover buenos hábitos  y estilos de  vida  saludables.</t>
  </si>
  <si>
    <t>Promover el fortalecimiento del autocuidado de la salud bucal, visual y auditiva.</t>
  </si>
  <si>
    <t>Fortalecimiento de la estrategia  4x4  ampliada  en los 25 municipios  del  departamento en alianza con seguridad alimentaria y nutricional (San).</t>
  </si>
  <si>
    <t>05-3-113264-32
05-3-2142213-32
05-03-2142211-32</t>
  </si>
  <si>
    <t>Reducir de manera sostenida y progresiva los factores de riesgos asociados a las enfermedades crónicas no transmisibles y alteraciones de Salud bucal, visual, auditiva y comunicativas .</t>
  </si>
  <si>
    <t>Fortalecimiento de capacidades de intervención en 10 municipios del departamento relacionado con  la implementación de  actividades lúdicas recreativas.</t>
  </si>
  <si>
    <t>Apoyo al  fortalecimiento de las acciones  promoción de la salud y prevención  de la epoc en  cuatro municipios mineros (Chiriguaná, Becerril, El paso y la Jagua).</t>
  </si>
  <si>
    <t>Visitas de asesorías y asistencia técnica a la red de prestadores públicos y privados del departamento (125 visitas), para  el mejoramiento de  la calidad  en la atención  de las  enfermedades  crónicas  no transmisibles.</t>
  </si>
  <si>
    <t>Realizar 50 Visitas de asesorías y asistencia técnica a las 25 secretarias de salud minicipales, para el mejoramiento de su intervencion a la red de prestadores en cada uno de los 25 municipios del Cesar.</t>
  </si>
  <si>
    <t>Acompañamiento y apoyo a todas las estrategias  sugeridas por el Ministerio de salud (cuatro x  cuatro, conoce tu riesgo, once para la salud, generación mas  sonrientes) en los 25 municipios del dpto.</t>
  </si>
  <si>
    <t>Apoyo al  fortalecimiento de las acciones promoción de la enfermedad a través de la estrategia (once) 11 para la salud en diez (10) colegios de básica secundaria en el Departamento del Cesar.</t>
  </si>
  <si>
    <t>Realizar  125 visitas de asesoría y asistencia técnica  a las  eses municipales  como apoyo al desarrollo de capacidades en la prestación del servicio para mejorar la  atención en el control de las  enfermedades crocinas no trasmisibles.</t>
  </si>
  <si>
    <t>Visitas de asesorías y asistencia técnica a la red de prestadores públicos y privados del departamento (125 visitas) para  mejorar su capacidad  resolutiva en la prestación   de  servicios en  el control de  las enfermedades crónicas no transmisibles</t>
  </si>
  <si>
    <t>Desarrollo de capacidades a los equipos locales de salud (ESES) a través de un curso de  actualización al primer nivel de atención en   enfermedades crónicas no transmisibles.</t>
  </si>
  <si>
    <t>Fortalecimiento de los procesos de comunicación dirigido a las comunidades a través de la implementación de un plan de medios en diferentes formatos (cuñas radiales, folletos, volantes y cartillas).</t>
  </si>
  <si>
    <t>1.4.3 Convivencia Social y Salud Mental</t>
  </si>
  <si>
    <t>Gestionar ante el nivel nacional un Laboratorio de Convivencia Social y Cultura Ciudadana con énfasis en violencia intrafamiliar, según el Plan de Desarrollo Nacional "Todo por un nuevo país.,</t>
  </si>
  <si>
    <t>Impulsar en los 25 municipios la implementación de: zonas de orientación y comunitarias, adopción CONVIVIENCIA SOCIAL y de guias y protocolos de salud mental, estrategias SALUD MENTAL de rehabilitación basada en comunidad y familia en salud mental, promoción de la salud mental por ciclo de vida.</t>
  </si>
  <si>
    <t xml:space="preserve">Municipios con Zonas de Orientación Implementadas </t>
  </si>
  <si>
    <t xml:space="preserve">Realizar   Asistencia técnica  para  seguimiento y retroalimentación de estrategia ZOE, metodologia,  cronograma y priorizacion de  instituciones edicativas de municipios priorizados </t>
  </si>
  <si>
    <t>05-3-21-42-31</t>
  </si>
  <si>
    <t>Gestionar el desarrollo y puesta en marcha del Observatorio Nacional de Convivencia y Protección de la Vida.</t>
  </si>
  <si>
    <t>Municipios con guías y protocolos adoptados</t>
  </si>
  <si>
    <t>Realizar  entrenamiento en la  ejecucion de la estrategia ZOE  a  secretarias de salud municipales, (equipos de salud mental)  priorizandos aquellos que requieran entrenamiento.</t>
  </si>
  <si>
    <t>Fortalecimiento de entornos y factores protectores para la salud mental</t>
  </si>
  <si>
    <t>Municipios con estrategias de RBC implementadas</t>
  </si>
  <si>
    <t xml:space="preserve">Realizar visita de  Seguimiento   a la implementación de la estrategia de ZOE, a través de: aplicacion de  fichas de chequeo y  visita de acompañamiento de acuerdo a necesidades y priorización. 8 municipios priorizado (4 seguimientos a cada municipio priorizado) </t>
  </si>
  <si>
    <t>Fortalecimiento de entornos favorables para la convivencia</t>
  </si>
  <si>
    <t>Municipios con promoción de la salud mental realizadas</t>
  </si>
  <si>
    <t>Realizar   Asistencia técnica para  para  seguimiento, metodologia  y retroalimentación de  la estrategia de promocion de la salud mental en el ciclo vital de la primera infancia en municipios priorizados.</t>
  </si>
  <si>
    <t>Construcción de entornos de diálogo, manejo del poder y autorregulación favorables para la convivencia.</t>
  </si>
  <si>
    <t>Realizar  entrenamiento en la  ejecucion de la estrategia de promocion de la salud mental en el ciclo vital de la primera infancia , a  secretarias de salud municipales, (equipos de salud mental, entre otros) priorizados aquellos que requieran entrenamiento.</t>
  </si>
  <si>
    <t>Conformación, fortalecimiento y acompañamiento de redes institucionales y comunitarias protectoras de la salud mental y la convivencia social.</t>
  </si>
  <si>
    <t xml:space="preserve">Realizar Seguimiento   a la implementación de la estrategia de promocion de la salud mental en el ciclo vital de la primera infancia ,según lineamientos departamentales, a través: ficha de chequeo yy visitas de acompañamiento en 8 municipios priorizado (4 seguimientos a cada municipio priorizado). </t>
  </si>
  <si>
    <t>Desarrollar estrategias en el uso de tecnologia~ de la información y las comunicaciones en pro de la salud mental.</t>
  </si>
  <si>
    <t>Realizar   Asistencia técnica para seguimiento y retroalimentación de estrategia Zonas de Orientacion Comunitaria, metodologia y cronograma, a los 8 municipios priorizados .</t>
  </si>
  <si>
    <t>Información, educación y comunicación para la convivencia</t>
  </si>
  <si>
    <t>Realizar  entrenamiento en la estrategia Zonas de Orientacion Comunitaria en la  ejecucion de la estrategia a  secretarias de salud municipales, (equipos de salud mental, y representantes  municipales) de municipios priorizados y/o aquellos que requieran entrenamiento.</t>
  </si>
  <si>
    <t>Realizar acciones para la movilización social por la atención psicosocial y salud integral a las víctimas del conflicto armado</t>
  </si>
  <si>
    <t xml:space="preserve">Realizar Seguimiento y evaluacion  a la implementación de la estrategia de Zonas de Orientacion Comunitaria según lineamientos departamentales, a través de: fichas de chequeo y visitas de acompañamiento en 8 municipios priorizado (4 seguimientos a cada municipio priorizado). </t>
  </si>
  <si>
    <t>Fomentar la realización de la Agenda psicosocial para víctimas del conflicto y gestión del conocimiento en salud mental.</t>
  </si>
  <si>
    <t>Estrategia comunicativa e informativa mediante medio hablado y escrito acorde a la prioridad  en salud mental que incluya: herramientas LINEA VITAL Y PSICOCHAT, prevencion de suicidio, prevencion de violencia, prevencion de consumo y reduccion de estigma.(plan de medios)</t>
  </si>
  <si>
    <t>Estrategia Comunicativa implementada</t>
  </si>
  <si>
    <t>Adoptar el modelo nacional de atención integral de salud mental, en los ciclos vitales .</t>
  </si>
  <si>
    <t>Educacion y comunicación para la salud para la conmemoración del dia de la salud mental y el dia de la prevencion del suicidio</t>
  </si>
  <si>
    <t>Adoptar la estrategia nacional de rehabilitación basada en comunidad en salud mental.</t>
  </si>
  <si>
    <t>Caracterizacion de la poblacion con discapacidad mental a través de   visitas domiciliarias ,  para fortalecer la estrategia Rehabilitacion Basada en Comunidad (convenio NO ESE) en 9municipios priorizados del departamento.</t>
  </si>
  <si>
    <t>Porcentaje de la poblacion carcaterizada con discapacidad mental</t>
  </si>
  <si>
    <t>Adoptar la estrategia nacional Programa de Acción Mundial para superar las brechas en salud mental (MH-GAP).</t>
  </si>
  <si>
    <t>Realizar   Asistencia técnica para  seguimiento y retroalimentación de  la metodología para el desarrollo de la  Estrategia Rehabilitación Basada en comunidad  en los municipios priorizados.</t>
  </si>
  <si>
    <t>Realizar  entrenamiento en la estrategia Rehabilitación Basada en comunidad  a secretarias de salud, (equipos de salud mental y representantes  municipales) según priorización.</t>
  </si>
  <si>
    <t xml:space="preserve">Realizar Seguimiento   a la implementación de la  Estrategia Rehabilitación Basada en comunidad   según lineamientos departamentales, a través de aplicacion de ficha de chequeo,  visita de acompañamiento de acuerdo a necesidades y priorización.  (4 seguimientos a cada municipio priorizado). </t>
  </si>
  <si>
    <t>Realizar  Gestión para apoyar el desarrollo de competencias laborales en salud mental en entorno de vida dirigido a 30 agentes educativos, (auxiliares de enfermería y auxiliares de salud pública),  a través curso con el SENA.</t>
  </si>
  <si>
    <t>Gestion para la conformacion del Consejo de salud mental a travès de  Proceso de convocatoria según lineamiento nacional</t>
  </si>
  <si>
    <t>Realizar mesas de sociazacion del Alcance del  Consejo Departamental  de Salud Mental</t>
  </si>
  <si>
    <t>Mesas de socializacion implementadas</t>
  </si>
  <si>
    <t xml:space="preserve">Apoyo a la implementacion de la estrategia pactos por la vida para prevencion y la mitigacion de consumo de alcohol  en un municipio dl departamento </t>
  </si>
  <si>
    <t>Apoyar el Desarrollo de  capacidades para la implementacion  de la herramienta  - mhGAP  Guía de Intervención del Programa de Acción Mundial para Superar las Brechas de Acceso a Servicio de Salud Mental a través de curso virtual según lineamiento nacional. a través de convenio (no ESE)</t>
  </si>
  <si>
    <t>Seguimiento a  la implementación de   guías y protocolos de la estrategia local del programa de acción mundial para superar las brechas en salud mental  (MH-GAP). 8 municipios priorizado (4 seguimientos a cada municipio priorizado) a travès de fichas de chequeo</t>
  </si>
  <si>
    <t>Realizar seguimiento   a las ESE  en la implementación del protocolo de agitación psicomotora en urgencia psiquiátrica, través de visitas de verificación, aplicación de fichas de chequeo. 8 municipios priorizado (4 seguimientos a cada municipio priorizado)</t>
  </si>
  <si>
    <t>Realizar  seguimiento a  la implementación de Kit de emergencia psiquiátrica en las IPS públicas del departamento: a traves de ficha  de chequeo 8 municipios priorizado (4 seguimientos a cada municipio priorizado)</t>
  </si>
  <si>
    <t>Realizar  capacitaciones para Desarrollo de capacidades Socializando la Guía de Intervención del Programa de Acción Mundial para Superar las Brechas de Acceso a Servicio de Salud Mental - mhGAP de la Organización Mundial de la Salud / Organización Panamericana de la Salud, a personal de Salud.</t>
  </si>
  <si>
    <t>Realizar  capacitaciones para Desarrollo de capacidades en  Protocolos y Guías de Práctica Clínica (GPC). (psiquiatría)</t>
  </si>
  <si>
    <t>Realizar  capacitaciones para Desarrollo de capacidades  en el marco de Mh-GAP COMUNITARIO y primeros auxilios psicológicos dirigido a entes territoriales priorizados.</t>
  </si>
  <si>
    <t>Realizar seguimiento a la prestación de los servicios de salud mental ante las diferentes IPS y EPS del departamento  a través de: visitas, circulares, correos, llamadas telefónica, con la finalidad de mejorar la prestación y garantizar los derechos en salud mental.</t>
  </si>
  <si>
    <t>Fortalecer el desarrollo de capacidades  en articulacion con el CRUE.</t>
  </si>
  <si>
    <t>Gestionar ante las  EAPB,  la Promoción de la salud mental en ciclo vital, con base en la RIAS de promoción y mantenimiento  de la salud  a través de  verificación con aplicación de  lista de chequeo en  las  4 EAPB priorizadas   (4 seguimientos a cada EAPB priorizada)</t>
  </si>
  <si>
    <t>Fortalecimiento al  sistemas de información  SISAM-WEB a través de monitoreo y retroalimentacion a los municipios del departamento del cesar.</t>
  </si>
  <si>
    <t xml:space="preserve">Fortalecimiento al  sistemas de información SUICAD  a través de visita de seguimineto. </t>
  </si>
  <si>
    <t>Asistencia técnica,  seguimiento, monitoreo   y desarrollo de capacidades a los 25 municipios del departamentamento en lo referente a la aplicación de la ley 1616 de Salud mental 2013, implementacion del Mh-gap, politica de salud mental, lineamientos naciones en la promocion de la salud mental y prevencion y atencion de los problemas  y trastornos mentales.(GASTOS DE VIAJE)</t>
  </si>
  <si>
    <t>Asistencia técnica,  seguimiento, monitoreo   y desarrollo de capacidades a los 25 municipios del departamentamento en lo referente a la aplicación de la ley 1616 de Salud mental 2013, implementacion del Mh-gap, politica de salud mental, lineamientos naciones en la promocion de la salud mental y prevencion y atencion de los problemas  y trastornos mentales.(TRASPORTE)</t>
  </si>
  <si>
    <t>1.4.4 Seguridad Alimentaria y Nutricional</t>
  </si>
  <si>
    <t>Promover la implementación del plan decenal de lactancia materna "Amamantemos Compromiso de Todosn en las 25 secretarías locales de salud .</t>
  </si>
  <si>
    <t>Desarrollar cuatro (4) ferias SAN, promoviendo las buenas practicas alimenticia.</t>
  </si>
  <si>
    <t>Número de ferias realizadas</t>
  </si>
  <si>
    <t>Participar en la mesa intersectorial para el fortalecimiento de mecanismos de diálogo en la concertación del aumento de las hectáreas agrícolas sembradas de alimentos de la canasta SAN</t>
  </si>
  <si>
    <t>05-3-21-42-41</t>
  </si>
  <si>
    <t>Gestionar a través de la estrategia "Centros de Recuperación Nutricional de la Primera Infancia, el estado nutricional de los niños y niñas menores de cinco (5) años.</t>
  </si>
  <si>
    <t>Realizar 500 visitas de Inspeccion, vigilancia y control a la Red de prestadores publicos y privados durante el cuatrenio.</t>
  </si>
  <si>
    <t>Número de visitas de IVC realizadas</t>
  </si>
  <si>
    <t>Participar en la mesa intersectorial SAN para la participación en las ferias agrícolas programadas en el departamento</t>
  </si>
  <si>
    <t>Gestionar recursos para construcción, adecuación, dotación de centros de recuperación nutricional de la primera infancia</t>
  </si>
  <si>
    <t>Recuperar 840 niños y niñas anualmente con desnutrición aguda, moderada y severa a través de los centros de recuperación de la primera infancia</t>
  </si>
  <si>
    <t>Número de niños y niñas recuperados nutricionalmente</t>
  </si>
  <si>
    <t>Participar en la mesa intersectorial SAN para el apoyo en la realización de proyectos productivos agrícolas y pecuarios para el fortalecimiento del mercado interno de alimentos en los municipios con enfoque a la población</t>
  </si>
  <si>
    <t>Porcentaje de cumplimiento de las acciones de implementación</t>
  </si>
  <si>
    <t>Diseñar la agenda de articulación transectorial de 'la Seguridad Alimentaria y Nutricional para la lucha contra el hambre.</t>
  </si>
  <si>
    <t>Realizar e implementar un (1) programa de Lactancia Materna exclusiva "Camino al Desarrollo Infantil", durante el cuatrienio</t>
  </si>
  <si>
    <t xml:space="preserve"> programas de lactancia implementados</t>
  </si>
  <si>
    <t>Participar en la mesa intersectorial para el fortalecimiento en la construcción de la política SAN</t>
  </si>
  <si>
    <t>Politica SAN implementada</t>
  </si>
  <si>
    <t>Establecer mecanismos de participación social y comunitaria en los temas de SAN</t>
  </si>
  <si>
    <t>Capacitar, actualizar y dar asistencia técnica  a los grupos comunitarios de apoyo que hacen parte de las estrategias IAMI, CAGURO, BLH, AIEPI neonatal y comunitario, para garantizar el cuidado integral y continuo de las madres y sus niñas y niños menores de tres años de vida y el desarrollo integral de la primera infancia. (Banco de leche Humana)</t>
  </si>
  <si>
    <t>Implementar estrategias de gestión del conocimiento y de comunicación transectoriales con perspectiva integral que incluya sistemas y fuentes de información de todos los actores de SAN</t>
  </si>
  <si>
    <t>Reactivar y fortalecer las acciones de promoción, protección y apoyo a la lactancia materna a traves de: Conmemoracion de  la Semana Mundial de la Lactancia Materna, Donacion de leche humana,  consejería en lactancia materna, Salas Amigas de la familia lactante en el nivel comunitario y empresarial. (Banco de leche Humana)</t>
  </si>
  <si>
    <t>Desarrollar los planes departamentales y municipales de SAN con participación comunitaria: establecimiento y desarrollo del sistema de seguimiento, monitoreo y evaluación y el Observatorio de Seguridad Alimentaria y Nutricional.</t>
  </si>
  <si>
    <t>Fomentar la sensibilización, educación y participación familiar en torno a estrategias y programas de salud durante los Primeros Mil días de vida: IAMI-I, CANGURO,BLH, LA SALUD, LA ALIMENTACION Y LA NUTRICION, AIEPI  Y COMUNITARIO. (Banco de leche Humana)</t>
  </si>
  <si>
    <t>Adoptar el modelo de vigilancia del estado nutricional nacional para la población cesarense .</t>
  </si>
  <si>
    <t>Realizar cincuenta (50) visitas a los prestadores de salud con el fin de fortalecer el seguimiento y monitoreo a las acciones de salud pública en pro de disminuir el BPN y la Malnutricion.</t>
  </si>
  <si>
    <t>Impulsar a los entes territoriales municipales a la construcción de la política pública de Seguridad Alimentaria y Nutricional.</t>
  </si>
  <si>
    <t>Apoyar el Sistema de Informacion en Salud (ITS-EAPB-MINSALUD) con en foque diferencial,  con la identificación de puntos críticos de intervención que eviten la progresión de las morbilidades por los mismos hechos en los Municipios del Departamento.</t>
  </si>
  <si>
    <t>Estrategias de formacion integral en alimentacion saludable y prevencion de la desnutricion a gestores comunitarios en salud de las propias comunidades, que trabajen en y para la comunidad en busca de reducir la morbi-mortalidad por desnutricion aguda en poblacion indigena. (IPS- Indigenas)</t>
  </si>
  <si>
    <t>Realizar 166 visitas de inspeccion, vigilancia y control a la red de prestadores publicos y privados del Departamento,sobre la responsabilidad plasmada en la Resolucion 5406/2015,Resolucion 2465/2016,Protocolos de Vigilancia en SP bajo peso al nacer a termino,DNT Aguda, COVE, Resolucion 003951/2016 y Resolucion 1479/2015 Procedimientos de acceso, Equipamiento y  Tecnicas Antropometricas.</t>
  </si>
  <si>
    <t xml:space="preserve">Acciones  de Complementariedad  en la lucha contra el sobrepeso y la obesidad en los municipios del departamento enmarcada en el aspecto nutricional “Alimentación Saludable en el Cesar” </t>
  </si>
  <si>
    <t>Desarrollo de capacidades y Socialización de la prioridad que reviste el componente: Riesgos Cardiovasculares especificamente atraves de la estrategia  4x4 ampliada, como mecanismo de política Departamental dirigido a los Entes Territoriales, EAPB, IPS Públicas y Privadas.</t>
  </si>
  <si>
    <t>Desarrollar una (1)  Feria SAN Promoviendo las Buenas Practicas Alimentarias (ESE del Departamento)</t>
  </si>
  <si>
    <t>Desarrollo de capacidades en los equipos locales de salud de los 25 municipios del departamento sobre  notificación obligatoria de Casos de ETA al SIVIGILA:</t>
  </si>
  <si>
    <t>Asistencia tecnia a los 25 municipio del Departamento y desarrollo de capacidades por parte del nivel Nacional en lo referente a: aplicación de la resolución 5406/2015, lineamiento del manejo integral de la desnutrición aguda, prevencion de la obesidad y la politica SAN.</t>
  </si>
  <si>
    <t>Estrategia comunicativa e informativa mediante medio hablado y escrito acorde a la prioridad nutricional “POR EL CAMINO A LA BUENA NUTRICIÓN EN EL CESAR” incluye [ mensajes alusivos y recomendaciones sobre Alimentación y Nutrición con los temas: 1) Lactancia Materna Exclusiva. 2) Introducción de la Alimentación complementaria. 3) Guías alimentarias. 4) Manejo Integral de la Desnutrición Aguda. (plan de medios)</t>
  </si>
  <si>
    <t>1.4.5 Sexualidad, derechos sexuales y Reproductivos</t>
  </si>
  <si>
    <t>Promover mecanismos que aseguren condiciones y políticas que garanticen la autonomía de los derechos sexuales y reproductivos, disminuyendo las condiciones de vulnerabilidad y accesibilidad a los servicios de salud</t>
  </si>
  <si>
    <t>Realizar seguimientos a 20 empresas administradores de planes de beneficios, sobre la aplicabilidad de los protocolos y guías de atención y programas de atención y programas de salud sexual y reproductiva.</t>
  </si>
  <si>
    <t>Seguimientos realizados</t>
  </si>
  <si>
    <t>Apoyar promover la realización de mesas de articulación en intersectorial y transectorial con educación, cultura, Deportes e ICBF.</t>
  </si>
  <si>
    <t>05-33-214210134-32</t>
  </si>
  <si>
    <t>Rentas_cedidas_Departamentos</t>
  </si>
  <si>
    <t>Aumentar las estrategias para la Reducción de la Transmisión Perinatal de VIHSIDA, Sífilis congénita, toxoplasmosis, muertes materno-perinatales, cáncer de Cuello Uterino</t>
  </si>
  <si>
    <t>Apoyo en la articulación de mesas tecnicas con secretarias de salud municipales y Hospitales para la formulación de lineamientos y seguimiento a la dimensión SDSR y para el fortalecimiento de acciones comunitarias.</t>
  </si>
  <si>
    <t>Sistema Genera de Participaciones</t>
  </si>
  <si>
    <t>Aumentar la Aplicación del Modelo de Atención Integral a Víctimas de Violencia Sexual e Implementación de los Servicios Amigables y Oferta Anticonceptiva para los adolescentes y jóvenes .</t>
  </si>
  <si>
    <t>Impulsar a las 25 IPS publicas de primer nivel de la implementación de los programas de sexualidad adolescentes en el cuatrenio.</t>
  </si>
  <si>
    <t>Programas de sexualidad implementados</t>
  </si>
  <si>
    <t>Apoyo en Visitas de seguimiento y desarrollo de capacidades a las Secretarias de Salud Municipales y EAPB en la implementación y adopción de guía de práctica clínica basada en la evidencia para la atención integral de la sífilis gestacional y congénita.</t>
  </si>
  <si>
    <t>Incrementar los espacios comunitarios para la socialización de los derechos sexuales y reproductivos, empoderamiento de la prevención del VJH/SIDA é lTS, cáncer CU, embarazo en adolescentes y apoyo a una maternidad segura.</t>
  </si>
  <si>
    <t>Realizar seguimiento a los 35 prestadores de salud de primer y segundo nivel.</t>
  </si>
  <si>
    <t>Apoyo en Visitas de seguimiento a las Secretarias de Salud Municipales, ESE y EAPB en la implementación y adopción de guías y procolocos de atención materno-perinatal, anticoncepción, atención preconcepcional, control prenatal, atención del parto, morbilidad materna externa, sifilis gestacional y congenita, VIH, Hepatitis B, Toxoplasmoxis gestacional y congenita, interrupción voluntaria del embarazo</t>
  </si>
  <si>
    <t>Organización de redes de apoyo en 24 municipios del Departamento con líderes, madres comunitarias y usuarias de 105COI, población LGTBI, TRANS, HSH, para socializar los derechos sexuales y reproductivos para lograr su empoderamiento en la reducción de VIH/SIDA é lTS, cáncer eu. embarazo en adolescentes y apoyo a una maternidad segura.</t>
  </si>
  <si>
    <t>Apoyo en las Visitas de seguimiento a las Secretarias de Salud Municipales, IPS Públicas y privadas y EAPB en la implementación de la política nacional de salud sexual y reprodcutiva, del modelo de atención en servicios de salud amigables para adolescentes y jóvenes y de atención integral de salud para víctimas de violencias (sexual y de género).</t>
  </si>
  <si>
    <t>Implementar estrategias de Información, Educación y Comunicación lEC, acorde a los medios de comunicación disponibles, para fomentar factores protectores en la población joven y adolescente .</t>
  </si>
  <si>
    <t>Apoyo en las Visitas de seguimiento a IPS Públicas e IPS de atención Integral a pacientes con VIH Y  EAPB en la implementación de la guía de práctica clínica basada en la evidencia para la atención integral del VIH, RPMS</t>
  </si>
  <si>
    <t>Conformación de Red de Respuesta Rápida frente a Emergencias Obstétricas y Neonatales- Red de IPS firma de acuerdos de IPS/EPS .</t>
  </si>
  <si>
    <t>Apoyo en las Visitas de seguimiento y Jornada de desarrollo de capacidades a las Secretarías de Salud Municipales e IPS Públicas implementación de la guía de práctica clínica basada en la evidencia para la atención integral del VIH</t>
  </si>
  <si>
    <t>Realizar el pacto de compromiso con autoridades municipales, gerentes de las EAPB, ESES e IPS, para garantizar la atención integral y oportuna cero barreras para gestantes, jóvenes y adolescentes.</t>
  </si>
  <si>
    <t>Apoyo Visitas de seguimiento a Secretarías de Salud Municipales, IPS Públicas y privadas y EAPB en la implementación del modelo de atención integral en salud a víctimas de violencia sexual y de género.</t>
  </si>
  <si>
    <t>Apoyo Promover comités interconsultivos para la prevención del abuso sexual en niños, niñas y adolescentes, violencias de género y prevención del embarazo en la adolescencia en los 25 municipios del Departamento.</t>
  </si>
  <si>
    <t>Desarrollar programas de formación para voluntarios y gestores comunitarios en salud sexual y reproductiva en el fomento de derechos en salud y educación de pares  a través de convenios con 13 IPS públicas del departamento.</t>
  </si>
  <si>
    <t>Desarrollar ferias de servicios en salud sexual y reprodcutiva para la canalización de usuarios en el marco del Plan de Salud Pública y su ingreso a servicios de atención integral a través de convenios con 13 IPS públicas del departamento.</t>
  </si>
  <si>
    <t>Realizar procesos formativos para concurrir en las acciones de promoción y prevención en ITS - VIH SIDA dirigido a adolescentes, jóvenes, líderes, madres comunitarias, agentes de cambio y población general a través de convenios con 13 IPS públicas del departamento.</t>
  </si>
  <si>
    <t>Realizar encuentro de gestantes para educación en signos de alarma, en ruta de atención materno-infantil e información sobre control prenatal y parto institucional en la zona urbana y rural a través de convenios con 13 IPS públicas del departamento.</t>
  </si>
  <si>
    <t>Conformación de redes de apoyo con gestantes para la identificación de riesgos y direccionamientos a los servicios de salud a través de convenios con 13 IPS públicas del departamento.</t>
  </si>
  <si>
    <t>Mesas de trabajo con instituciones y procesos comunitarios para la construcción y actualización del mapeo de la oferta en beneficio de los y las adolescentes y jovenes</t>
  </si>
  <si>
    <t xml:space="preserve">Desarrollar ferias de servicios en salud sexual y reprodcutiva para la canalización de  niños, niñas, adolescentes y jóvenes en el marco del Plan de Salud Pública y su ingreso a los servicios en salud amigables </t>
  </si>
  <si>
    <t>Promover procesos formativos por medio de jornadas de sensibilización en zona rural y urbana en prevención de la violencia sexual y de genero y ruta de atención integral en salud a niños, niñas y adolescentes</t>
  </si>
  <si>
    <t>Acompañamiento a 25 IPS Públicas en la implementación de protocolos y flujogramas de atención para el manejo de las emergencias obstetricas y neonatales a través de convenio o contrato con Sociedades Cientificas y/o Recurso Humano capacitado.</t>
  </si>
  <si>
    <t>Apoyo y Seguimiento a la implementación de la Ruta de atención Materno-Perinatal en 25 IPS Públicas y 15 EAPB</t>
  </si>
  <si>
    <t>Apoyo en Seguimiento, monitoreo de eventos epidemiologicos  materno-perinatales (Sifilis, Hepatitis B, Toxoplasmosis, VIH, Mortalidad Materna, Morbilidad Materna Extrema y Mortalidad Perinatal)</t>
  </si>
  <si>
    <t>Seguimiento de los procesos derivados de las acciones promovidas desde los linamientos de salud sexual y reproductiva (Mortalidad Materna, Morbilidad Materna Extrema, Prevención del embarazo en adolescentes, VIH/SIDA, violencia sexual, sífilis gestacional y congénita, toxoplasmosis gestacional y congénita, hepatitis B, interrupción voluntaria del embarazo, planificación familiar y servicios amigables para adolescentes y jóvenes)</t>
  </si>
  <si>
    <t>1.4.6 Vida Saludable y enfermedades Transmisibles</t>
  </si>
  <si>
    <t>Movilizar actores institucionales, sectoriales e intersectoriales para la adopción de políticas, programas y planes de promoción, prevención y control de enfermedades transmisibles.</t>
  </si>
  <si>
    <t>Vacunar el 100% de la población objeto del PAE.</t>
  </si>
  <si>
    <t>Cobertura de vacunación</t>
  </si>
  <si>
    <t xml:space="preserve">Socialización, Adopcion y adaptación de la   EGI- ETV Zoonosis  Mediante  Mesas municipales para la construcción de la Estrategia de Gestión Integrada. </t>
  </si>
  <si>
    <t>Porcentaje de cumplimiento de las jornadas de vacunación</t>
  </si>
  <si>
    <t>05-3-21426314-32</t>
  </si>
  <si>
    <t>Realizar trimestralmente levantamiento de los indices larvarios en 15 municipios de alto riesgo durante el cuatrenio.</t>
  </si>
  <si>
    <t>Municipios con levantamiento de índice larvario</t>
  </si>
  <si>
    <t xml:space="preserve">Diseñar e implementar el plan de medios del componente de enfermedades endemo - epidemicas </t>
  </si>
  <si>
    <t>Plan de Medios implementado</t>
  </si>
  <si>
    <t xml:space="preserve">Socializar los lineamientos de atención clínica del dengue a las IPS – EAPB del territorio, en articulación con Prestación de servicios, calidad, vigilancia epidemiológica y Aseguramiento. 
</t>
  </si>
  <si>
    <t>Seguimiento trimestral a la adherencia de los lineamientos impartidos a las IPS – EAPB del territorio.</t>
  </si>
  <si>
    <t>Realizar inspección, vigilancia y control a las EAPB e IPS públicas y privadas de los municipios de competencia,  en la atención integral de pacientes con Enfermedades Transmitidas por Vectores  y Zoonosis.</t>
  </si>
  <si>
    <t xml:space="preserve">Realizar mesa de trabajo con Laboratorio de Salud Pública - Prestación de Servicios  para Armonización y conocimiento del  proceso diagnostico de la  Malaria.
</t>
  </si>
  <si>
    <t xml:space="preserve"> Implementar el plan de fortalecimiento de la farmacovigilancia en articulación con el área de Vigilancia de y control de medicamentos que incluye capacitación dirigida auditores de calidad de IPS y EAPB, análisis del comportamiento de la farmacovigilancia, avance de implementación.
</t>
  </si>
  <si>
    <t xml:space="preserve"> Realizar la implementación del plan de desconcentración del medicamento para el tratamiento de la Malaria a las ESES del departamento (seguimiento al stokc, almacenamiento, aplicación del tratamiento e inventario del insumo). 
</t>
  </si>
  <si>
    <t xml:space="preserve">Realizar mesa de trabajo con Laboratorio de Salud Pública - Prestación de Servicios  para Armonización y conocimiento del  proceso diagnostico de la  Leishmaniasis  Visceral 
</t>
  </si>
  <si>
    <t xml:space="preserve"> Implementar el plan de fortalecimiento de la farmacovigilancia en articulación con el área de Vigilancia  y control de medicamentos que incluye capacitación dirigida auditores de calidad de IPS y EAPB, análisis del comportamiento de la farmacovigilancia, avance de implementación.
</t>
  </si>
  <si>
    <t xml:space="preserve"> Realizar la implementación del plan de desconcentración del medicamento para el tratamiento de la Leishmaniasis Visceral   a las ESES del departamento (seguimiento al stokc, almacenamiento, aplicación del tratamiento e inventario del insumo). 
</t>
  </si>
  <si>
    <t xml:space="preserve">Realizar mesa de trabajo con Laboratorio de Salud Pública - Prestación de Servicios  para Armonización y conocimiento del  proceso diagnostico de la  CHAGAS
</t>
  </si>
  <si>
    <t xml:space="preserve"> Realizar la implementación del plan de desconcentración del medicamento para el tratamiento de la CHAGAS   a las ESES del departamento (seguimiento al stokc, almacenamiento, aplicación del tratamiento e inventario del insumo). 
</t>
  </si>
  <si>
    <t>Realizar acciones de gestión de la salud (IVC a personas o establecimientos)  para contribuir a la reducción de las enfermedades transmitidas por vertebrados que aseguren la  respuesta ante eventos zoonóticas de interés en salud pública a nivel departamental mediante el Modelo Integral de Atención en Salud</t>
  </si>
  <si>
    <t>Realizar 100.000 inmunizaciones a caninos y felinos de zona rural y urbana de los municipios de 4, 5 y 6 categoría</t>
  </si>
  <si>
    <t>Realizar acciones para adaptación, adopción, implementación y seguimiento de la Estrategia de Escuela y Vivienda Saludables que consiste en la ejecución de actividades de promoción de la salud y prevención de enfermedades, reducción de factores de riesgo psicosocial modificando el entorno ambiental de las familias y comunidades del Departamento del Cesar del componente condiciones endemo-epidémicas de las ETV. EN LOS 25 MUNICIPIOS DEL DPTO</t>
  </si>
  <si>
    <t>Realizar acciones para adaptación, adopción, implementación y seguimiento de la Estrategia de COMBI, movilización y comunicación social contingencia que incluya día “D” de intervención social intensificada para la reducción de criaderos y de densidad vectorial. EN LOS 25 MUNICIPIOS DEL DPTO</t>
  </si>
  <si>
    <t>Realizar la gestión de los insumos
críticos del programa (insecticidas,
larvicidas, toldillos y otros) de manera
oportuna.</t>
  </si>
  <si>
    <t>Supervisar y evaluar las acciones de
gestión, vigilancia e intervenciones
en salud publica de las ETV (desempeño)
de los los auxiliares de información en salud  ETV
concentrados y desconcentrados a nivel municipal.</t>
  </si>
  <si>
    <t>Realizar 10,000 inspecciones en viviendas para conocer el riesgo de las ETV al que está expuesta la población  como factor predisponente a la presentación de eventos</t>
  </si>
  <si>
    <t>Realizar 15.000 inspecciones en viviendas para el Levantamiento de Indice Larvario de las ETV.</t>
  </si>
  <si>
    <t>Realizar 300 intervenciones químicas con equipo de espaldas para el control de las ETV</t>
  </si>
  <si>
    <t>Realizar  intervenciones químicas con equipo montado en vehículo (ULV) para el control de las ETV en 10000 viviendas.</t>
  </si>
  <si>
    <t>Realizarcontrol químico residual para la enfermedad de Chagas y leishmaniasis, en  1.500  viviendas.</t>
  </si>
  <si>
    <t>Sensibilizar  por medio de charlas educativas a 6000 personas sobre prevención de las ETV</t>
  </si>
  <si>
    <t>Realizar 9.000 inspecciones en viviendas para disminuir los factores de riesgo que inciden en la transmisión de enfermedades zoonóticas causadas por roedores</t>
  </si>
  <si>
    <t>Implementar el  sistema de informacion y base de datos, procesos integrales de revision, organización, recopilacion y digitalizacion de las actividades del programa durante la Vigencia.</t>
  </si>
  <si>
    <t>Realizar  Convenios Interadministrativos con las ESES priorizadas de primer nivel, e IPSI, para “AUNAR ESFUERZOS EN LAS ACCIONES DE LAS ETV Y ZOONOSIS DE MANERA PERMANENTE EN LAS ZONAS RURALES INDÍGENAS.</t>
  </si>
  <si>
    <t>05-3-21426314-33</t>
  </si>
  <si>
    <t>Transferencias_en_salud_del_Ministerio_de_Salud_y_Protección_Social_MSPS</t>
  </si>
  <si>
    <t>REALIZAR EL PAGO DE LOS RECURSOS DE TRANSFERENCIAS NACIONALES, CON EL FIN DE GARANTIZAR  LA EFICIENTE OPERACIÓN Y GESTIÓN DE LOS PROGRAMAS DE PREVENCIÓN Y CONTROL DE LOS FACTORES DE RIESGO QUE INCIDEN EN LAS ENFERMEDADES TRASMITIDAS POR VECTORES (ETV) Y LAS ZOONOSIS.</t>
  </si>
  <si>
    <t>Realizar veinticinco (25) visitas a las Secretarías de Salud Municipales para verificar la implementación del plan Alto a la Tuberculosis</t>
  </si>
  <si>
    <t>05-3-1132514-35</t>
  </si>
  <si>
    <t>Realizar un (1) monitoreo semanal a la notificación del SIVIGILA</t>
  </si>
  <si>
    <t>Desarrollar 52 boletines (1 semanal) epídemiológicos sobre el comportamiento de la Tuberculosis</t>
  </si>
  <si>
    <t>Implementación en los 25 municipios de la estrategia del tratamiento estrictamente supervisado para pacientes con tuberculosis y fortalecimiento  de la detección precoz de casos nuevos  y del  manejo integral  de TBC farmaco resistente,   a traves de la concertación de acciones colaborativas con ESE- IPS- EAPB y Municipios,  para generar adherencia y sostenibilidad de las intervenciones en Tubeculosis.</t>
  </si>
  <si>
    <t>Desarrollar un (1) sistema de información en TBC para realizar informes semanales del comportamiento de la tuberculosis, seguimiento a casos y controles mediante las fichas epidemiologicas y el SIVIGILA, lograr la    concordancia  del 100% programa-SIVIGILA, realizar analisis de cohortes,  y retroalimentación d ela información generada a los  a los municipios.</t>
  </si>
  <si>
    <t>Mantener un (1) programa de promoción y vigilancia de la tuberculosis bacilifera y no bacilifera, a traves de el fortalecimiento de la busqueda y captación de sintomaticos respiratorios en poblaciones vulnerables tales como contactos y conivientes de casos nuevos, poblaciones en condiciones de confinamiento como carceles, ancianatos, grupos de riesgo tales como personas conviviendo con el VIH, con la finalidad de lograra diagnosticos oportunos, adherencia al tratamiento y disminución de las secuelas y mortalidad.</t>
  </si>
  <si>
    <t>Fortalecer el programa de promoción de la TBC en poblaciones indigenas, para mejorara la capatación de sintomaticos respiratorios, diagnosticos oportunos de casos nuevos, y generar adherencia al tratamiento, a través de acciones concertadas y colaborativas con las IPS indigenas.</t>
  </si>
  <si>
    <t xml:space="preserve">Realizar 25 visitas de Inspección, Vigilancia y Control a las entidades territoriales </t>
  </si>
  <si>
    <t>05-3-21426224-36</t>
  </si>
  <si>
    <t>Desarrollar un (1) taller de capacitacion en guías de atención integral de Lepra dirigido a los coordinadores municipales del programa Lepra y EPS e IPS</t>
  </si>
  <si>
    <t xml:space="preserve">Apoyo a las acciones de promocion y control  de la lepra  a traves de la busqueda  y captacion de sintomaticos de piel y seguimiento al tratamiento.  </t>
  </si>
  <si>
    <t xml:space="preserve">05-3-21426224-36 </t>
  </si>
  <si>
    <t>Realizar  vigilancia y monitoreo a la notificación del SIVIGILA</t>
  </si>
  <si>
    <t>Realizar 3 mesas  regionales  de trabajo para la socilización y adopción de las normas técnico administrativas del PAI (manual PAI vigente 2018)</t>
  </si>
  <si>
    <t>05-3-214261</t>
  </si>
  <si>
    <t>Desarrollar 38 acciones de seguimiento y evaluación a las EAPB sobre la estrategia caracterización, semaforización, seguimiento niño a niño y cumplimiento  de coberturas mensuales</t>
  </si>
  <si>
    <t>Desarrollar 50 acciones de seguimiento y evaluación a la red de prestadores de servicios de salud sobre la estrategia Vacunación sin Barreras, seguimimiento niño a niño por bases de datos de las EAPB</t>
  </si>
  <si>
    <t>Realizar 3 mesas de trabajo con las EAPB para identificar e involucrar actores aliados en el cumplimiento de metas y mantener actualizado el censo de instituciones que desarrollan acciones en pro de la niñez</t>
  </si>
  <si>
    <t>Orientar de manera eficaz los procesos que son competencia de las  EAPB en el Programa Ampliado de Inmunizaciones en dos mesas de trabajo</t>
  </si>
  <si>
    <t>Realizar 2 auditorías a las IPS que ofertan vacunas NO PAI y profesionales que ofrecen el servicio de vacunación, demás actores y sectores relacionados con el control de las enfermedades inmunoprevenibles, con el objeto de coordinar las acciones necesarias para el buen desarrollo del programa</t>
  </si>
  <si>
    <t>Realizar 12 seguimientos y evaluaciones al cumplimiento de cobertura en los 25 municipios para identificar y priorizar los municipios de riesgo</t>
  </si>
  <si>
    <t>Realizar 3 mesas de trabajo por regionales para brindar asesoría a los tomadores de decisiones en los municipios (Alcaldes, Presidentes de Asamblea, Consejales, Gerentes de ESEs e IPS), en lo relacionado con el cumplimiento de coberturas, talento humano y gestion del programa Ampliado de Inmunizaciones</t>
  </si>
  <si>
    <t>Realizar 4 seguimientos y evaluacion a los planes de acción para cada una de las jornadas nacionales de vacunación, establecidas por el MSPS o de intensificación regional (enero, abril, agosto y octubre) en los 25 municipios</t>
  </si>
  <si>
    <t xml:space="preserve">Realizar 16 priorizaciones municipales para ejecutar acciones de georeferenciación de la población susceptible para la prevención de enfermedades inmunoprevenibles </t>
  </si>
  <si>
    <t>Realizar 730 monitoreo permanente  de la toma de la temperatura  y la red de frio,  los 365 días del año, dos veces por día.</t>
  </si>
  <si>
    <t>Gestionar la contratación de dos (2) mantenimientos preventivo y correctivo de los equipos de la red de frío, (refrigeradores, congeladores, plantas eléctricas, aires acondicionados y cuartos fríos), según las normas técnicas administrativas especificadas en el manual PAI vigente</t>
  </si>
  <si>
    <t xml:space="preserve">Realizar calculos  mensual en los 25 municipios para la distribución de biológicos e insumos a las IPS públicas </t>
  </si>
  <si>
    <t>Consolidar de manera oportuna el informe mensual de dosis aplicadas de los 25 municipios que conforman el Departamento al Ministerio de Salud y Proteccion Social  Departamento</t>
  </si>
  <si>
    <t>Enviar 12 ajustes para inclusion de la informacion faltante cuando se evidencian datos errados en el informe mensual de biológicos</t>
  </si>
  <si>
    <t>Realizar 50 acciones relacionadas con el proceso de operación y sostenimiento del sistema de información nominal del PAI en las instituciones con servicio de vacunación habilitado, verificación que las IPS públicas y privadas que prestan el servicio de vacunación, cuenten con la tecnología requerida y estén registrando los datos,  informe de consolidado mensual de biologicos por el sistema , verificación y aprobación diaria de la calidad del dato relacionada con aplicación de biológicos, historia vacunal, ingreso y bloqueo de usuarios, revisión de inventarios y cálculos de inventarios, dando cumplimiento a la (circular  044 de 2013).</t>
  </si>
  <si>
    <t xml:space="preserve">Realizar 12 consolidaciones de la informacion generada en la oficina del programa ampliado de inmunizaciones, por cada proceso y la informacion generada por los 25 municipios. en  Medio fisico y magnetico de manera diaria y mensual según sea el caso. </t>
  </si>
  <si>
    <t>Recepcionar, almacenar y entregar los insumos administrados por el componente de enfermedades inmunoprevenibles  en los 25 municipios</t>
  </si>
  <si>
    <t>Gestionar la contratación de un vehiculo con las condiciones requeridas (CAMIONETAS 4*4) para apoyo en el desplazamiento  a los 25 municipios con el objetivo de desarrollar las acciones misionales y desarrollo de capacidades</t>
  </si>
  <si>
    <t>Desarrollo de capacidades para la implementacion de la aplicación de polio inyectable fraccionada en los 25 municipios del Departamneto del Cesar</t>
  </si>
  <si>
    <t>Desarrollo de capacidades mediante la asistencia técnica a los 25 municipios para el monitoreo, seguimiento, gestion y evaluacion de los procesos de planeación del PAI, programación de metas y su monitoreo y evaluación, ademas las acciones de coordinación intersectorial que propendan para garantizar el logro de los objetivos del Programa Ampliado de Inmunizaciones - PAI</t>
  </si>
  <si>
    <t>Realizar acciones de inspección,  vigilancia y seguimiento a a la implementación del programa nacional de prevención, manejo y control de la infección respiratoria aguda y la enfermedad diarreica aguda en niños menores de 5 años en los municipios priorizados: Aguachica,  Agustín Codazzi, Becerril, Bosconia, Curumani,Gamarra, El Paso, La Jagua de Ibirico, La Gloria, San Diego, San Alberto, Tamalameque, Valledupar</t>
  </si>
  <si>
    <t xml:space="preserve">Realizar acciones de monitoreo y evaluación al plan estrategico de Geohelmintiasis implementado en los municipios priorizados: Agustín Codazzi. Becerril, La Gloria, Pelaya, San Diego, San Martín, Tamalameque de acuerdo a los lineamientos del programa Nacional de Desparasitación Antihelmintica masiva  de  niños de 5-14 años </t>
  </si>
  <si>
    <t>Capacitar y Evaluar  a los Secretarios locales de Salud, vigilancia epidemiológica, cabildos gobernadores, docentes, lideres comunitarios, estudiantes pilos grupos de P&amp;Ppara fortalecer las rondas  de desparasitacion antihelmintica aplicada a niños en edad escolar (5 a 14 años) según lineamiento nacional en los municipios de Agustín Codazzi, Becerril, la Gloria, Pelaya, San Diego, San Martin, Tamalameque</t>
  </si>
  <si>
    <t>05-3-1132114-32</t>
  </si>
  <si>
    <t>Realizar mesa sectorial  para el manejo clinico y programatico  de la Geohelmitiasis en los municipios de Agustín Codazzi, Becerril, la Gloria, Pelaya, San Diego, San Martin, Tamalameque</t>
  </si>
  <si>
    <t>Apoyo a la asistencia técnica  del Ministerio de Salud  para el manejo clinico y programatico  del Tracoma en la Sierra nevada</t>
  </si>
  <si>
    <t>reunión con los Secretarios de Salud Municipales para coordinar acciones que permitan priorizar las enfermedades prevalentes de la infancia en los planes de acción municipal</t>
  </si>
  <si>
    <t>05-3-214210134-32</t>
  </si>
  <si>
    <t>Articulación intersectorial para desarrollar acciones conjuntas que permitan impactar los determinantes sociales causantes de enfermedades emergentes, re-emergentes y desatendidas</t>
  </si>
  <si>
    <t>1.4.7 Salud Pública en Emergencias en Desastres</t>
  </si>
  <si>
    <t>Generar espacios de información y operatividad sobre riesgos de desastres y planificación de emergencias y desastres</t>
  </si>
  <si>
    <t xml:space="preserve">Realizar un (1) mapa de riesgos de emergencia y desastres en el Departamento.
</t>
  </si>
  <si>
    <t>Número de Mapa de riesgos realizado</t>
  </si>
  <si>
    <t>Realizar visitas, capacitaciones y formación a  líderes de en los 24 municipios,  en primeros auxilios, desastres y brigadas de evacuión y emergencias en alianza con los Bomberos, Defensa Civil y Policía</t>
  </si>
  <si>
    <t>05-3-21-441
05-3-21-442</t>
  </si>
  <si>
    <t>Recursos_del_Esfuerzo_Propio_Territorial_Recursos_propios</t>
  </si>
  <si>
    <t>Definir la agenda intersectorial para establecer capacidad resolutiva en posibles casos de riesgos y emergencias</t>
  </si>
  <si>
    <t>Mejorar la red de transporte asistencial con la adquisición de 28 ambulancias.</t>
  </si>
  <si>
    <t xml:space="preserve"> ambulancias adquiridas</t>
  </si>
  <si>
    <t>Realizar formación a personal asistencial, tripulantes y conductores de ambulancias en  15 municipios primeros auxilios y atención prehospitalaria en alianza con Policia Tránsito, Cruz Roja y Bomberos.</t>
  </si>
  <si>
    <t>Impulsar a las ESEs de Chiriguana y Aguachica (11nivel) a la conformación y puesta en funcionamiento de dos bancos de sangre, para la atención de la población de las subregiones del sur y centro del Departamento.</t>
  </si>
  <si>
    <t>Realizar el indice hospitalario en veintiun ESEs de la Red pública del Departamento.</t>
  </si>
  <si>
    <t xml:space="preserve"> ESE con índice hospitalario</t>
  </si>
  <si>
    <t>Realizar mesas de trabajo con la Oficina de Gestión del Riesgos Departamental para articular información sobre mapa de riesgos de los diferentes municipios del Departamento.</t>
  </si>
  <si>
    <t>Fortalecer el Centro Regulador de Urgencias y Emergencias CRUE</t>
  </si>
  <si>
    <t>Fortalecer el sistema de comunicación como herramienta vital, para mantener en red los 25 municipios del Departamento.</t>
  </si>
  <si>
    <t>municipios con sistema de comunicación fortalecido</t>
  </si>
  <si>
    <t>Realizar capacitaciones en Instituciones Educativas del Departamento, juntas de acción comunal y grupos de líderes en brigadas de emergencias y primeros auxilios.</t>
  </si>
  <si>
    <t>Gestionar la implementación de un sistema integrado de información que articule los centros reguladores de urgencias y emergencias de la Costa Caribe.</t>
  </si>
  <si>
    <t xml:space="preserve">Formar 125 actores y lideres para la función y manejo de las emergencias y desastres durante el cuatrenio.
</t>
  </si>
  <si>
    <t>líderes y actores involucrados capacitados</t>
  </si>
  <si>
    <t xml:space="preserve">Realizar visitas de inspección, vigilancia y control de los equipos de antenas de comunicación de los municipios </t>
  </si>
  <si>
    <t>Gestionar la implementación del programa de emergen'cias médica-APH.</t>
  </si>
  <si>
    <t>Gestionar la  reubicación de antena en Pueblo Bello para lograr coberturas en cinco municipios del norte del Departamento en compañía del Ministerio de Salud y Ministerio de las TIC.</t>
  </si>
  <si>
    <t>Realizar acompañamiento a 2  ESEs del Departamento ubicadas en los municipios de Aguachica y Chiriguaná  con el Ministerio de Salud para la medición del índice hospitalario.</t>
  </si>
  <si>
    <t>Realizar entrega de ambulancias de transporte asistencial básica en 10 municipios y medicalizadas en 1 municipios para un total de 11  en el Departamento del Cesar por medio del proyecto "Fortalecimiento de la Red de Transporte Asistencial en salud en el Departamento del Cesar, vigencia 2017".</t>
  </si>
  <si>
    <t>Porcentaje de cumplimiento de las acciones de gestión realizadas</t>
  </si>
  <si>
    <t xml:space="preserve">Articular con la Dimension de Convivencia  Social y Salud Mental para la puesta en marcha de la linea vital (atencion de emergencias psicologicas)  mediante mesas de trabajo </t>
  </si>
  <si>
    <t>Porcentaje de índices hospitalarios establecidos</t>
  </si>
  <si>
    <t xml:space="preserve">Gestionar la formación  de un grupo de respuesta inmediata para situaciones de emergencias y desastres con la Décima Brigada Blindada del Ejército del Departamento, mediante capacitaciones. </t>
  </si>
  <si>
    <t xml:space="preserve">Porcentaje de cumplimiento en la gestión </t>
  </si>
  <si>
    <t>Realizar capacitación y socialización de la red de transplante del departamento dirigido a ESEs, EPSs e IPSs y comunidad en general.</t>
  </si>
  <si>
    <t>Porcentaje de cumplimiento de la ejecución de las jornadas de capacitación</t>
  </si>
  <si>
    <t>Relizar socialización de protocolos de misión médica, carnetización y emblematización de ambulancias y personal asistencial de las diferentes ESESs y entidades prestasdoras de salud.</t>
  </si>
  <si>
    <t>1.4.8 Salud y Ambito Laboral</t>
  </si>
  <si>
    <t>Contribuir al mejoramiento de las condiciones de salud y medio ambiente de trabajo de la población trabajadora mediante la prevención de los riesgos laborales y ocupacionales</t>
  </si>
  <si>
    <t>Conformar 175 instituciones organizativas de trabajadores informales de acuerdo a las prioridades del Plan Decenal de Salud.</t>
  </si>
  <si>
    <t>Instituciones organizativas de trabajadores informales conformadas</t>
  </si>
  <si>
    <t>Fortalecimiento del proceso de caracterización de la población trabajadora informal del area urbana y rural  Departamento del Cesar</t>
  </si>
  <si>
    <t>05-3-214210154-32</t>
  </si>
  <si>
    <t>Promover la operatividad de los comités de salud y ambito laboral de los territorios en la concertación y desarrollo de planes interinstitucionales de la economía formal e informal</t>
  </si>
  <si>
    <t>Conformar 26 comités de salud y Ámbito Laboral en el Departamento.</t>
  </si>
  <si>
    <t>comités de salud y ámbito laboral implementados</t>
  </si>
  <si>
    <t>segumiento y monitoreo de la caracterizacion de la poblacion trabajadora informal.</t>
  </si>
  <si>
    <t>Gestionar la implementación de planes de acción de salud y ámbito laboral interseetoriales con ARL y las IOTIS Instancias Organizativas de Trabajadores Informales</t>
  </si>
  <si>
    <t>Realizar 2 visitas a las ARL para el seguimiento de la caracterización de la población trabajadora formal</t>
  </si>
  <si>
    <t>Coordinar con las instancias de la economia formal e informal para el levantamiento de la linea base de trabajadores informales del Departamento.</t>
  </si>
  <si>
    <t xml:space="preserve"> 3 mesas de trabajo con las ARL que funcionan en el departamento.</t>
  </si>
  <si>
    <t>Porcentaje de mesas de articulación realizadas</t>
  </si>
  <si>
    <t>Segumiento semestral al cumplimiento de los planes de accion de promocion y prevencion de las administradoras de riegos laborales</t>
  </si>
  <si>
    <t xml:space="preserve">Construccion de la linea de base de las enfermedades laborales diagnosticadas por cada 100.000 trabajadores con corte de informacion semestral en la vigencia 2018 </t>
  </si>
  <si>
    <t>Realizar 3 mesas de trabajo regionales con secretarios de salud municipales, referentes de la dimensión para evaluar el avance de las actividades de la dimensión</t>
  </si>
  <si>
    <t>Realizacion de 1 boletin epidemiologico laboral con corte de informacion cada 13 semanas epidemiologicas</t>
  </si>
  <si>
    <t>Realizar 2 mesas de trabajo con las EAPB para socializacion de las rutas integrales de atencion en salud (RIAS) en la dimension salud y ambito laboral</t>
  </si>
  <si>
    <t>Realizar 25 visitas de asistencias técnicas En los  25 municipios del departamento para apoyar el diseño del plan de acción 2018 de los comités locales de Seguridad y Salud en el Trabajo</t>
  </si>
  <si>
    <t>Realizar 25 capacitaciones  a los referentes de salud y ámbito laboral y secretarios de salud municipales, integrantes del comité local de seguridad y salud en el trabajo con relación al Decreto 16 de 1997 y Ley 1295 de 2012</t>
  </si>
  <si>
    <t>Realizar 25 seguimientos a los 25 municipios del departamento para apoyar la elaboración y/o construcción del plan de acción 2018 de los comités locales de Seguridad y Salud en el Trabajo</t>
  </si>
  <si>
    <t xml:space="preserve">Realizar 25 capacitaciones de Sistema General de Riesgos Laborales a los secretarios de salud y referentes municipales de la dimensión salud y ambito laboral </t>
  </si>
  <si>
    <t>Realizar 12 mesas de trabajo para el análisis de la mortalidad por accidente laboral y desarrollo del plan de accion en articulacion con los diferentes actores  del Comité Seccional de Seguridad y Salud en el Trabajo</t>
  </si>
  <si>
    <t>Realizar 2 mesas de trabajo articuladas con la secretaria de agricultura y salud ambiental departamental</t>
  </si>
  <si>
    <t>Realizar 2 mesas de trabajo articuladas con la secretaria de educacion departamental</t>
  </si>
  <si>
    <t>Realizar 2 mesas de trabajo con los veedores para propiciar la participación ciudadana en la vigilancia y control de la inclusión de la población al Sistema General de Riesgo Laboral</t>
  </si>
  <si>
    <t>Realizar 25 capacitaciones  al referente de salud y ámbito laboral en los lineamientos de conformación de las  Instancias Organizativas de Trabajadores Informales (IOTI) en los 25 municipios del Departamento del Cesar</t>
  </si>
  <si>
    <t>Realizar 25 asistencias técnicas para la formulación de los planes de acción de las IOTI en los 25 municipios del Departamento del Cesar</t>
  </si>
  <si>
    <t>Realizar 25 seguimientos en la elaboración y/o construcción de los planes de acción de las IOTI en los 25 municipios del Departamento del Cesar</t>
  </si>
  <si>
    <t>Desarrollo de acciones de asistencia tecnica, monitoreo, seguimiento, desarrollo de capacidades y complementarias de gestion, en los 25 municipios del departamento del cesar</t>
  </si>
  <si>
    <t>Porcentaje de cumplimiento de la gestión para la realización de los encuentros sectoriales</t>
  </si>
  <si>
    <t>1.4.9 Gestión Diferencial de Poblaciones Vulnerables</t>
  </si>
  <si>
    <t>Adoptar los modelos de atención y prestación de servicios de salud con adecuación a ciclos de vida, género, etnicidad y a las necesidades diferenciales de la población con discapacidad y víctimas</t>
  </si>
  <si>
    <t>Beneficiar anualmente 2500 personas con discapacidad, mediante la estrategia de rehabilitación basada en comunidad.</t>
  </si>
  <si>
    <t>Número de personas con discapacidad beneficiadas</t>
  </si>
  <si>
    <t>Realización de 103 mesas comunitarias de analisis , priorización de problemas en NNA,  formulación, implementacion y seguimiento participativo de planes de intervención sectorial e intersectorial sobre los   determinantes sociales que afectan la salud de NNA a través de la red social de apoyo,  con asistencia tecnica y seguimiento  en  la formulación,  implementación y evaluación de los planes de  movilización social   concertada por las redes sociales de apoyo,   en articulación a las dimensiones de convivencia y salud mental,  sexualidad,  derechos sexuales y reproductivos, salud y ambito laboral,  y el componente de discapacidad,victimas, salud y genero, etnicas, participacion social, y  entre otras y la organización de VII Maratón departamental contra el abuso sexual de NNA</t>
  </si>
  <si>
    <t>05-3-3214410</t>
  </si>
  <si>
    <t>TRANSFERENCIAS NACIONALES</t>
  </si>
  <si>
    <t>Realización de un curso de atención integral a la persona mayor en tres subregionales para actores institucionales del sector salud y otros sectores con  desarrollo de  de 25 talleres para el desarrollo de capacdiades y asistencia tecnica  a actores insitucionales de ESE, IPS, EPS, SSM, Centros Dia, albergues, ONG y otros sectores con ejercicio pedagoco  para: La atención integral según determinantes sociales con participacion de cabildantes de personas mayores,   socializacion de la ruta de acceso a la penalización del maltrato a la persona mayor a actores institucionales y comunitarios  promover el autocuidado, el voluntariado  y la  oferta para la salud de la población mayor   - efectuar  la caracterizacion y registro de la oferta institucional -  y reaalización de jornadas de movilización social para el diseño de 25 piezas comunicativas con participación intergeneracional  desde la primera infancia, infancia, adolescencia, juventud, adultez y vejez</t>
  </si>
  <si>
    <t>Aumentar el seguimiento sobre la atención diferencial a las poblaciones vulnerables</t>
  </si>
  <si>
    <t>Brindar anualmente atención psicosocial y salud integral a 2500 victimas del conflicto armado.</t>
  </si>
  <si>
    <t xml:space="preserve"> victimas con intervención psicosocial</t>
  </si>
  <si>
    <t xml:space="preserve">Realización de la Primera Campaña Departamental de Promoción de las Familias  democraticas, respetuosas e incluyentes  mediante el desarrollo de 3 piezas comunicativas de sensibilización en los 25 municipios para el fomento de la equidad de genero y respeto hacia la población LGBTI </t>
  </si>
  <si>
    <t>Adopción del modelo de comunicación y educación en salud con enfoque diferencial</t>
  </si>
  <si>
    <t xml:space="preserve">.Realización de  3 mesas de articulación y concertación intercultural para la construcción participativa de un modelo de atención integral para pueblos indigenas    acorde al plan de salvaguarda y sispi </t>
  </si>
  <si>
    <t>Fortalecer los mecanismos de participación social, para influir de manera positiva en las politicas públicas orientadas a intervenir los determinantes sociales de la salud</t>
  </si>
  <si>
    <t>Realización de 1 curso de formacion en tres subregionales norte, sur y centro, para el  fortalecimiento de las competencias del talento humano del sector salud y otros sectores respecto a  la estrategia de RBC, los derechos y deberes de PcD,   y  la normatividad vigente con establecimiento de acuerdos sectoriales e institucionales y desarrollo de  talleres de formacion  y acompañamiento  en la Implementación y seguimiento  de la estrategia de rehabilitación  basada en comunidad dentro de la atención primaria en salud para la población con discapacidad en las entidades del sector salud  y otros sectores con entrega de guia pedagogica  y focalización de la oferta para  2500 PcD como ejercicio pedagogico en la parte practica del curso.</t>
  </si>
  <si>
    <t>/ Fomentar buenas prácticas de gestión y desarrollo de capacidades que favorezcan la movilización social de todos los sectores .</t>
  </si>
  <si>
    <t xml:space="preserve">Implementación de jornadas de asistencia técnica sobre la ruta PAPSIVI  a actores del   (SGSSS)  y equipo pic en zona urbana y rural ,   socializacion y promocion del enfoque de atencion psicosocial y salud integral,   en zona urbana y rural, los derechos y deberes en salud,  el protocolo de atención, los DDHH y DIH,  participación en salud </t>
  </si>
  <si>
    <t>Articular de manera transectorial y con la sociedad civil para el abordaje de los determinantes sociales que afectan la salud de la población vulnerable</t>
  </si>
  <si>
    <t xml:space="preserve">realizacion de visita institucionales de seguimiento al plan de mejoramiento  sobre la  lista de chequeo realizada a los mecanismos de participacion social en salud.  </t>
  </si>
  <si>
    <t>1.4.10 Fortalecimiento de la Autoridad Sanitaria</t>
  </si>
  <si>
    <t>Disminuir los eventos derivados de fallas de atención en los servicios de salud y la carga de mortalidad y discapacidad evitables .</t>
  </si>
  <si>
    <t>Desarrollar un (1) programa de asistencia técnica a los prestadores públicos y privados del sistema de seguridad social durante el cuatrenio.</t>
  </si>
  <si>
    <t>Programas de asistencia técnica implementados</t>
  </si>
  <si>
    <t>Acompañamiento a las Autoridades Sanitarias Municipales en el seguimiento a la implementación por parte de las EAPB  de las Rutas Integrales de Atención en Salud - RIAS (obligatorias por directriz del MINSALUD: Mantenimiento de la Salud, materno - perinatal y la de riesgos cardiovascular) de acuerdo al Análisis de la Situación Integral en Salud - ASIS. Estipulado en la Resolución 3202/2016 y sus anexos técnicos.</t>
  </si>
  <si>
    <t>Porcentaje de promoción de la articulación intersectorial</t>
  </si>
  <si>
    <t>05-3-21421013</t>
  </si>
  <si>
    <t>Promover la participación de la red de laboratorios pública y privada en la vigilancia y control de calidad directo e indirecto, en los programas de vigilancia en salud pública</t>
  </si>
  <si>
    <t>Apoyo articulado entre Inspección, vigilancia y control, gestión de la calidad y salud pública en el seguimiento a la habilitación y atención primaria en salud a través de las Redes Integrales de Prestadores de Servicios de Salud - RIPSS en los municipios.</t>
  </si>
  <si>
    <t>Construir adecuar y/o mejorar el laboratorio de salud pública en su tercera fase</t>
  </si>
  <si>
    <t xml:space="preserve">Realizar Inspeccion, vigilancia y control a los 759 prestadores públicos y privados del sistema de seguridad social durante el cuatrenio.
</t>
  </si>
  <si>
    <t>Número de Prestadores Públicos y Privados con IVC aplicada</t>
  </si>
  <si>
    <t>Seguimiento a las acciones de gestión de riesgo de las EAPB  en articulación con las dimensiones prioritarias y transversales de acuerdo al Plan Decenal de Salud Pública.</t>
  </si>
  <si>
    <t>Porcentaje de cumplimiento de las acciones de IVC</t>
  </si>
  <si>
    <t>Dotar el laboratorio de salud pública con equipos, y herramientas tecnológicas.</t>
  </si>
  <si>
    <t>Realizar monitorieo, evaluación y control a los 25 municipios, en el reporte de notificación obligatoria de los eventos de salud pública.</t>
  </si>
  <si>
    <t>Municipios con el reporte de notificación obligatorio</t>
  </si>
  <si>
    <t>Apoyo al seguimiento, monitoreo y control de la ejecución de los Planes de Acción de los municipios en articulación con Gestión en Salud Pública y Planeación Integral en Salud (en lo correspondiente a los procesos financiero, cumplimiento metas, logros e indicadores)</t>
  </si>
  <si>
    <t>Apoyar el fortalecimiento a la red pública hospitalaria en: infraestructura, dotación, gestión administrativa y financiera .</t>
  </si>
  <si>
    <t>Gestionar la acreditación del laboratorio de salud pública con la Norma ISO - 17025</t>
  </si>
  <si>
    <t>Certificación de acreditación obtenida</t>
  </si>
  <si>
    <t>0</t>
  </si>
  <si>
    <t>Apoyo en el seguimiento a la ejecución de los recursos indistintos de la fuente (SGP, Transferencias,  Recursos  propios) de las Dimensiones prioritarias y transversales de acuerdo al Plan Territorial de Salud 2016 - 2019.</t>
  </si>
  <si>
    <t>Implementar un sistema de información que articule las áreas de las Secretaria de Salud Departamental con las secretarías municipales y la Red pública Hospitalaria</t>
  </si>
  <si>
    <t xml:space="preserve">Apoyo en el fortalecimiento de desarrollo de capacidades a las Dimensiones Prioritarias y Transversales para la consecución  de los objetivos  estratégicos y el cumplimiento de las acciones estimadas en el Plan de Acción en  Salud y el Plan de Desarrollo Departamental.
</t>
  </si>
  <si>
    <t>Implementar el proceso de acreditación de la Secretaría de Salud Departamental.</t>
  </si>
  <si>
    <t>Apoyo en el monitoreo, seguimiento y control articulado con Gestión en Salud Pública en la ejecución de los Planes de Intervenciones Colectivas de las Entidades Sociales del Estado de los Municipios del Departamento.</t>
  </si>
  <si>
    <t>Promover la humanización en la prestación de los servicios de salud</t>
  </si>
  <si>
    <t>Desarrollar un (1) programa de asistencia técnica FORTALECIMIENTO DE a los prestadores públicos y privados del sistema LA AUTORIDAD de senuridad social durante el cuatrienio.</t>
  </si>
  <si>
    <t>Programa de asitencia tecnica de fortalecimiento a los prestadores piblicos y privados desarrollado</t>
  </si>
  <si>
    <t>Realizar visitas de Asistencia Técnicas para la elaboracion e implementación del Programa de Auditoria para el Mejoramiento de la Calidad (PAMEC) de las Instituciones Prestadoras de Servicios de Salud Públicas y Privadas del Departamento del Cesar</t>
  </si>
  <si>
    <t>05-3-214441</t>
  </si>
  <si>
    <t>Implementar acciones efectivas en salud basadas en las prioridades definidas en el Plan Territorial de Salud 2016-2019 .Por el camino del desarrollo y la paz. en el marco del Plan Decenal de Salud Pública 2012-2021.'</t>
  </si>
  <si>
    <t>Verificacion y Adherencia a los Procedimientos de la Secretaría de Salud Departamental en las diferentes dimensiones.</t>
  </si>
  <si>
    <t>Elaboración del Pamec 2018</t>
  </si>
  <si>
    <t>Efectuar seguimiento a los indicadores de los procesos priorizados</t>
  </si>
  <si>
    <t>Realizar auditorías internas a los diferentes procesos de la Secretaria de Salud Departamental.</t>
  </si>
  <si>
    <t>Actualizar los procedimientos de la Secretaría de Salud Departamental</t>
  </si>
  <si>
    <t>Realizar actualización, socialización y auditoría permanente a todos los procedimientos de la Oficina de Inspección, Vigilancia y Control</t>
  </si>
  <si>
    <t>Efectuar seguimiento permanente a los planes de mejoramiento pactados con los diferentes Entes de control y la Oficina de Inspección, Vigilancia y Control</t>
  </si>
  <si>
    <t>Aplicar encuestas de satisfacción global a los usuarios PPNA que son atendidos en las Instituciones Prestadoras de Servicios de Salud contratadas por esta Secretaría</t>
  </si>
  <si>
    <t>Realizar Comités de Calidad de la Secretaria de Salud Departamental</t>
  </si>
  <si>
    <t>Expedir las Licencias de Seguridad y Salud en el Trabajo de persona natural</t>
  </si>
  <si>
    <t>Expedir Licencias de Seguridad y Salud en el Trabajo de persona jurídica</t>
  </si>
  <si>
    <t>Realizar visitas de verificación de las condiciones de Prestación de Servicios de Seguridad y Salud en el Trabajo a personas jurídicas</t>
  </si>
  <si>
    <t>Expedir las Licencias de los Equipos Emisores de Radiaciones Ionizantes de acuerdo a la Resolución 9031 de 1990</t>
  </si>
  <si>
    <t>Aplicar encuestas a las Instituciones Prestadoras de Servicios de Salud sobre la realizacion de visita por parte del Grupo de Verificadores adscritos a la Oficina de Inspeccion, Vigilancia y Control de la Secretaría de Salud Departamental</t>
  </si>
  <si>
    <t xml:space="preserve">Realizar  Asistencia Técnica Sobre los Indicadores de Calidad contemplados en la Resolucion 0256 de 2016 a los Prestadores de Servicios de Salud Publicos y Privados del Departamento del Cesar </t>
  </si>
  <si>
    <t xml:space="preserve">Realizar  Asistencia Técnica Sobre el Sistema Unico de Habilitacion en Servicios de Salud según lo contemplado en la Resolucion 2003 de 2014  a los Prestadores de Servicios de Salud Publicos y Privados del Departamento del Cesar. </t>
  </si>
  <si>
    <t xml:space="preserve">Efectuar visitas de seguimiento y acompañamiento a las Instituciones Prestadoras de Servicios de Salud contratadas para la atención de la PPNA, con la finalidad de verificar el cumplimiento del componente del Sistema de Información para la Calidad, según lo estipulado en la Resolución en la Resolución 0256 de 2016. </t>
  </si>
  <si>
    <t>Realizar 100 visitas de Verificacion de Mantenimiento de las Condiciones de Habilitacion a los Prestadores de Servicios de Salud del Departamento del Cesar</t>
  </si>
  <si>
    <t>Hacer 20 Visitas Previas de Habilitacion para la Verificacion de las condiciones mínimas de habilitación en los prestadores de servicios de salud en los 25 municipios del departamento del Cesar</t>
  </si>
  <si>
    <t>Gestionar 40 Procesos Administrativos originados del incumplimiento de los estándares de habilitación contemplados en la Resolución 2003 de 2014</t>
  </si>
  <si>
    <t xml:space="preserve">Dar tramite a las PQR  interpuestas por  los usuarios originadas por fallas en la Prestacion de Servicios de Salud en la Instituciones Prestadoreas de Servicios de Salud
</t>
  </si>
  <si>
    <t>Realizar visitas de Inspeccion, vigilancia y Control a los Establecimientos Farmaceuticos del Departamento del Cesar.</t>
  </si>
  <si>
    <t>Realizar dispensación de Medicamentos de monopolio del Estado a:  IPS, EPS y Establecimientos Farmaceúticos</t>
  </si>
  <si>
    <t xml:space="preserve">Realizar la venta de recetarios para la formulacion de los medicamentos monopolio del Estado, IPS, EPS y establecimientos farmaceúticos
</t>
  </si>
  <si>
    <t>Recepción técnica de los medicamentos monopolio del Estado, IPS, EPS y establecimientos farmaceúticos</t>
  </si>
  <si>
    <t>Gestionar los procesos administrativos originados del incumplimiento de la normatividad vigente en lo referente a meidcamentos.</t>
  </si>
  <si>
    <t>Vigilar y controlar todos los medicamentos monopolio del Estado a traves de la realizacion de visita a los establecimientos donde se dispensan.</t>
  </si>
  <si>
    <t xml:space="preserve">Realizar asistencia técnica en los municipios del departamento del Cesar en los servicios farmaceuticos donde se dispensen medicamentos monopolio del estado. </t>
  </si>
  <si>
    <t>Realizar  140 mesas de trabajo con las 28 ESE del departamento en lo referente al Decreto 2193 de 2006.</t>
  </si>
  <si>
    <t>Realizar acompañamiento en el ajuste y presentacion del Documento Red del Departamento del Cesar.</t>
  </si>
  <si>
    <t>Efectuar cuatro (4) mesas de trabajo trimestral,  para el seguimiento a los Plan de Gestion Integral de Riesgo (PGIR) viabilizados por la Superintendencia Nacional de Salud de las ESE de:  San Alberto,  Becerril, Gamarra y La Jagua de Ibirico; y acompañamiento a las ESE que se encuentran en proceso de viabilidad: Tamalameque y La Gloria.</t>
  </si>
  <si>
    <t>Realizar Asistencía Técnica  y acompañamiento al Programa de Saneamiento Fiscal y Financiero de las E.S.E de Pailitas, Chiriguana, IDREEC, que se encuentra en etapa de viabilidad.</t>
  </si>
  <si>
    <t>Realizar segumiento a los Programas de Saneamiento Fiscal y Financiero que sean viabilizados por el Ministerio de Hacienda y Credito Publico.</t>
  </si>
  <si>
    <t>Hacer acompañamiento y asistencias tecnicas a las ESE: Hospotal Regional de Aguachica Jose David Padilla Villafañe, San Andres de Chiriguana, Hospital Rosario Pumarejo de Lopez, Hospital Olaya Herrera, Hospital San Jose de La Gloria, Hospital San Juan Crisostomo, Hospital Local de Tamalameque, Hospital Cristian Moreno Pallares, de acuerdo a las responsabilidades establecidas en el convenio de desempeño 039 de 2006 suscrito entre el Departamento del Cesar y el Ministerio de la Proteccion Social, hoy Ministerio de Salud y Proteccion Social.</t>
  </si>
  <si>
    <t>Realizar asistencia tecnica a la red pública y privada del laboratorio clínico, citohistopatológico, bromatológico.</t>
  </si>
  <si>
    <t xml:space="preserve">05 - 3 - 2142101214 - 32
</t>
  </si>
  <si>
    <t>Realizar capacitaciones y asesorias a la red de laboratorios del departamento</t>
  </si>
  <si>
    <t xml:space="preserve">05 - 3 - 2142101214 - 32
  </t>
  </si>
  <si>
    <t xml:space="preserve">Control de calidad, supervision y asesoria, capacitacion a la red de bancos de sangre y servicios transfusionales </t>
  </si>
  <si>
    <t xml:space="preserve">05 - 3 - 2142101214 - 32
05 - 3 - 2142101212 - 32  </t>
  </si>
  <si>
    <t xml:space="preserve">Ejecutar reuniones de articulacion con otros sectores como estrategia de cooperacion técnica y científica </t>
  </si>
  <si>
    <t>Fortalecer la investigacion en el laboratorio que apunte a resolver los problemas de las enfermedades de la poblacion del dpto en convenio con la nacion e instituto nacional de salud y universidades</t>
  </si>
  <si>
    <t xml:space="preserve">Fortalecimiento del Grupo de Investigación del Laboratorio de Salud Pública   </t>
  </si>
  <si>
    <t>Implementacion de la asesoria externa del  sistema de gestion de la calidad para la acreditacion del laboratorio</t>
  </si>
  <si>
    <t>05 - 3 - 2142101212 - 51 -1</t>
  </si>
  <si>
    <t>Implementación y seguimiento de procesos de calidad basados en la Norma ISO 17025</t>
  </si>
  <si>
    <t>Mantenimiento de equipos e infraestructura fisica para realizar ensayos de laboratorio</t>
  </si>
  <si>
    <t>05 - 3 - 2142101212 - 32 
05 - 3 - 2142101212 - 51 -1</t>
  </si>
  <si>
    <t>Realizar intervención metrológica a los equipos de variación del laboratorio</t>
  </si>
  <si>
    <t xml:space="preserve">05 - 3 - 2142101212 - 32 </t>
  </si>
  <si>
    <t>Seguimiento al plan de control metrologico los equipos de variación del  laboratorio</t>
  </si>
  <si>
    <t>Realizar ensayos de laboratorio para diagnóstico y referencia.</t>
  </si>
  <si>
    <t>Realizar ensayos de laboratorios para control de calidad a los laboratorios del departamento</t>
  </si>
  <si>
    <t>Adquisición  de equipos, reactivos e insumos y elementos  de uso en el  laboratorio.</t>
  </si>
  <si>
    <t>Gestion de la adquisicion  de la dotacion de equipos y muebles para el laboratorio.</t>
  </si>
  <si>
    <t>Cumplir con el proceso de referencia y contrareferencia en los programas de vigilancia en salud publica</t>
  </si>
  <si>
    <t>Realizar 104 monitoreos a los planes de acción en salud 2018 a los 25 municipios y el Departamento</t>
  </si>
  <si>
    <t>05 - 3 - 214210134 - 32</t>
  </si>
  <si>
    <t>Desarrollar capacidades en el marco de ley 1797 de 2017, Resolución 518 de 2015, Resolución 4834 de 2015, resolución 3042 de 2007, resolución 1536 de 2015, Resolución 1841 de 2013, en los 25 municipios del Departamento.</t>
  </si>
  <si>
    <t>Realizar 4 mesas regionales de trabajo para el desarrollo de capacidades en la metodología de monitoreo y evaluación de los planes territoriales de salud , emitidas por el MSPS y marco normativo (ley 1797 de 2017, Resolución 518 de 2015, Resolución 4834 de 2015, resolución 3042 de 2007, resolución 1536 de 2015, Resolución 1841 de 2013, Resolución 4505 de 2012).</t>
  </si>
  <si>
    <t xml:space="preserve"> Realizar 104 monitoreos a la ejecución técnico financiera y administrativa del Plan de Acción en Salud en los 25 municipios y el Departamento, en el marco de la resolución 518 de 2015.</t>
  </si>
  <si>
    <t>Realizar 100 monitoreos al reporte realizado por los municipios en el Formato Único Territorial FUT, según decreto 1536 de 2016 y resolución 714 de 2016, Decreto 3402 de 2007.</t>
  </si>
  <si>
    <t xml:space="preserve"> Desarollar 3 mesas de trabajo para la concertación de prioridades en salud pública (detección del riesgo propia), de las EAPB contributivas y subsidiadas y ARL.</t>
  </si>
  <si>
    <t xml:space="preserve">05 - 3 - 214210134 - 32 </t>
  </si>
  <si>
    <t xml:space="preserve">Realizar 44 acciones de seguimiento al cumplimiento de las prioridades concertadas con las EAPB y ARL que hacen presencia en el Departamento. </t>
  </si>
  <si>
    <t>Verificar trimestralmente los planes de mejoramiento de las EAPB presentes en el Departamento a la red prestadora, en el marco de la resolución 1536 de 2015</t>
  </si>
  <si>
    <t xml:space="preserve">Realizar 25 asistencias técnicas a los responsables de apoyar el proceso de resolución 4505 de 2012, por parte de las Direcciones Municipales de Salud e Instituciones Prestadoras de Servicios de Salud de los municipios del Departamento. </t>
  </si>
  <si>
    <t>Realizar 100 acciones de monitoreo y/o seguimiento de las responsabilidades establecidas en la Resolución 4505, para las IPS, DMS y EAPB en el Departamento del Cesar.</t>
  </si>
  <si>
    <t>Realizar 4 cargues a la plataforma SISPRO, de acuerdo con las  responsabilidades establecidas para las Direcciones Departamentales de Salud, en el marco de la resolución 4505 de 2012.</t>
  </si>
  <si>
    <t>Desarrollo de acciones de asistencia técnica, monitoreo, seguimiento, desarrollo de capacidades y complementarias de gestión, en los municipios del Departamento del Cesar</t>
  </si>
  <si>
    <t>Formación dirigida a los 25 municipios del departamento en el  marco del Plan Territorial de Salud (Formulacion de Proyectos, Politica Publica, Formatos e Instrumentos para la Planeacion integral en Salud, entre otros) en Articulacion con salud publica</t>
  </si>
  <si>
    <t>05-3-214210114-32</t>
  </si>
  <si>
    <t>Apoyo a la organización de CTSSS para presentar temas relevantes asociados al cumplimiento normativo (Socializacion del Plan Bienal en Salud) y al desarrollo del PTS y PAS</t>
  </si>
  <si>
    <t>Articulacion Sectorial con la Dimension # 9 en Humanizacion de servicios de Salud Interna para reactivar y seguimiento el comité intersectorial</t>
  </si>
  <si>
    <t>Acciones inter y transectorial para la realizacion de mesas tecnicas y seguimiento de las tematicas relacionadas con determinantes sociales de la salud</t>
  </si>
  <si>
    <t>Apoyar el Proceso de Evaluación de la capacidad de gestión de los municipios descentralizados</t>
  </si>
  <si>
    <t xml:space="preserve">Acompañar el desarrollo de metodologías, guías e instrumentos de planeación en Salud  financieros y operativos a nivel Territorial </t>
  </si>
  <si>
    <t>Apoyo en la Verificacion del diligenciamiento de la informacion de los diferentes Instrumentos de seguimiento interno de la oficina de planeacion</t>
  </si>
  <si>
    <t>Apoyo en el Levantamiento de la informacion sobre el cumplimiento de las fechas fijadas para la presentacion de proyectos en la plataforma PBI para la socializacion de los mismos en el CTSSS en articulacion con las Dimensiones # 9 y 10</t>
  </si>
  <si>
    <t>Apoyo en el seguimiento y organización dee los CTSSS articulado con la Dimensiones # 9 Gestion diferencial y # 10 Fortalecimiento de la autoridad Sanitaria</t>
  </si>
  <si>
    <t>Apoyar el Proceso de Construccion de Plan de Acción en Salud (PAS) de las Diez (10) Dimensiones Prioritarias y Transversales</t>
  </si>
  <si>
    <t>Coadyuvar en el  Monitoreo y Seguimiento a los Procesos Internos de Planeacion Integral en Salud (Auditoria)</t>
  </si>
  <si>
    <t>Apoyar el proceso de Monitoreo y Gestión de viabilidad y devolución de los mismos de iniciativa Municipal correspondientes al sector Salud</t>
  </si>
  <si>
    <t>Acompañar el Monitoreo sobre el Desarrollo del Plan de Acción de Comunicación en Salud y Humanización de Servicios</t>
  </si>
  <si>
    <t>Brindar apoyo al Plan de Asistencia técnica y Desarrollo de Capacidades derivadas de las 10 Dimensiones del PTS</t>
  </si>
  <si>
    <t>Coadyuvar con la formulación y ajustes de los proyectos de inversión correspondientes a la secretaría de Salud Departamental.</t>
  </si>
  <si>
    <t xml:space="preserve">Apoyar en  la Armonización Recolección y consolidación de la información inherente al Plan Territorial de Salud en plataforma SISPRO con calidad y coherencia. </t>
  </si>
  <si>
    <t>Apoyar en la Recolección y consolidación de la información de Planes de Accion en Salud de las 10 Dimensiones</t>
  </si>
  <si>
    <t xml:space="preserve">Apoyo a la gestión mediante el reporte oportuno de nivel de avances de metas de plan de desarrollo en plataforma SAGEP. </t>
  </si>
  <si>
    <t>Apoyo al seguimiento y a la proyeccion de viabilidad tecnica integral en el marco de la red de prestacion de servicios  en salud</t>
  </si>
  <si>
    <t>Consolidar mediante herramienta sistematica el avance materializado en cantidad y cumplimiento de las acciones por profesional adscrito a la oficina de pkaneación y a las que se requieran como linea informativa para alimentar diferentes procesos dentro de ellos informes generales e insumo para Auditoria Interna</t>
  </si>
  <si>
    <t>Acompañamiento en los procesos de enlace y monitoreo con la secretaría de hacienda departamental inherentes a las ejecuciones presupuestales de las diferenrtes fuentes de financiación</t>
  </si>
  <si>
    <t>Brindar apoyo para consolidar las memorias institucionales y clasificar la información de manera Oficial integrándola con las demás áreas</t>
  </si>
  <si>
    <t>Apoyar la definicion de Prioridades relacionadas con el proceso de  Humanizacion de servicios de salud en las ESES e IPS   acorde al nivel de importancia e incidencia frente a ocurrencias, solicitudes, peticiones, quejas y reclamos en el municipio de  Valledupar</t>
  </si>
  <si>
    <t xml:space="preserve">Apoyar el fortalecimiento del desarrollo de capacidades a nivel sectorial e intersectorial sobre humanización de los servicios de salud. </t>
  </si>
  <si>
    <t xml:space="preserve">Brindar apoyo al Plan de Acción de Comunicación en Salud </t>
  </si>
  <si>
    <t xml:space="preserve">Apoyar el proceso de eliminación de barreras de acceso en la prestación de servicios de salud con enfoque de humanización de servicios en el municipio de Valledupar. </t>
  </si>
  <si>
    <t>Coadyuvar Articulacion Sectorial con la Dimension # 9 en Humanizacion de servicios de Salud Interna para reactivar y seguimiento el comité intersectorial</t>
  </si>
  <si>
    <t xml:space="preserve">Apoyar en la formulación y revisión de los diferentes proyectos que formule la oficina de planeación en salud de la secretaría de salud departamental dentro del resorte misional </t>
  </si>
  <si>
    <t>Apoyar en la revisión y análisis de proyectos presentados por municipios, y organizaciones.</t>
  </si>
  <si>
    <t>Coadyuvar a la asistencia técnica a los municipios en el territorio Cesarense sobre los temas relevantes en salud: diseño y formulación articulados con planes de acción, territoriales y de desarrollo entre otros.</t>
  </si>
  <si>
    <t xml:space="preserve"> Acompañar en el seguimiento Plan Bienal de Inversión en Salud que se hace desde la oficina de Planeación en Salud.</t>
  </si>
  <si>
    <t xml:space="preserve"> Apoyar a  la oficina de planeación en salud en la gestión de proyectos de investigación.</t>
  </si>
  <si>
    <t>Brindar apoyo a las mesas temáticas y talleres.</t>
  </si>
  <si>
    <t xml:space="preserve"> Acompañar en el seguimiento y monitoreo a los proyectos presentados que  corresponden al sector salud.</t>
  </si>
  <si>
    <t>Apoyo en la consolidacion de la informacion relacionada con inscripcion de proyectos, remision de los mismos para el cumplimiento de la ruta critica que consolida el procedimiento de expedision de la viabilidad tecnica</t>
  </si>
  <si>
    <t>Apoyo en la elaboración, recepción de documentación e informes del nivel municipal, departamental y nacional.</t>
  </si>
  <si>
    <t>Apoyar en el procedimiento de tramite de la informacion que debe contener la viabilidad tecnica para proyectos de inversion en salud en el marco de redes de prestacion de servicios (portafolio, concepto reorganizacion hospitalaria, concepto tecnico de la oficina de prestacion de servicios en salud)</t>
  </si>
  <si>
    <t>Realizar 25 asistencias técnicas a entidades territoriales para el fortalecimiento de la vigilancia en salud pública</t>
  </si>
  <si>
    <t>05-3-214210123</t>
  </si>
  <si>
    <t>Desarrollar 12 comités de vigilancia epidemiológica departamental y el 100% de los COVE de las mortalidades evitables</t>
  </si>
  <si>
    <t>Desarrollar un programa para ejecutar las acciones de gestión y operación  del sistema de vigilancia en salud pública del proyecto de vigilancia en salud pública</t>
  </si>
  <si>
    <t>Desarrollar un programa para ejecutar las acciones de fortalecimiento de  las acciones de salud pública,  para  planificar, evaluar  y monitorear,  el  sistema de estadísticas vitales en el proyecto vigilancia en salud pública</t>
  </si>
  <si>
    <t>Desarrollar un programa para ejecutar las acciones de vigilancia  de las enfermedades  crónicas en el componente de vigilancia en salud pública</t>
  </si>
  <si>
    <t>Desarrollar un programa para ejecutar las acciones para la dministración del sistema de información de vigilancia epidemiológica (SIVIGILA) con el propósito de orientar las intervenciones en salud pública  y las acciones de promoción prevención y control en el proyecto vigilancia en salud pública</t>
  </si>
  <si>
    <t>Desarrollar un programa para ejecutar las acciones de Planificación,  monitoreo  y  evaluación de las acciones de vigilancia de la  salud sexual y reproductiva  en el proyecto vigilancia en salud pública, componente mortalidad materna, sifilis gestacional y congenita-VIH/SIDA, y hepatitis B</t>
  </si>
  <si>
    <t>Desarrollar un programa para ejecutar las acciones de acompañamiento de la prevencion vigilancia y control  de Infecciones Respiratorias Agudas en el marco de la gestión en la secretaría de salud del Cesar</t>
  </si>
  <si>
    <t>Desarrollar un programa para ejecutar las acciones de acompañamiento para  fortalecer las acciones para planificar, monitorear y evaluar los indicadores de gestión de la seguridad sanitaria y ambiental</t>
  </si>
  <si>
    <t>Desarrollar un programa para ejecutar las acciones de planificacion, monitoreo y evaluacion de  la vigilancia de la salud mental, en el componente de vigilancia en salud pública</t>
  </si>
  <si>
    <t>Desarrollar un programa para ejecutar las acciones para planificar,  monitorear  y  evaluar los indicadores de gestión del sistema de vigilancia en salud pública</t>
  </si>
  <si>
    <t>Desarrollar un programa para ejecutar las acciones de planificación,  monitoreo y  evaluación de la vigilancia de la   las inmunoprevenibles en el componente de vigilancia en salud pública</t>
  </si>
  <si>
    <t>Desarrollar un programa para ejecutar las acciones de acompañamiento en la  planificación, formulación e  implementación de la vigilancia de las enfermedades transmitidas por vectores y zoonosis del proyecto de vigilancia en salud pública</t>
  </si>
  <si>
    <t>Desarrollar un programa para ejecutar las acciones de apoyo a los procesos de recolección, procesamiento, análisis y transmisión de la información de morbilidad - mortalidad de la población del departamento del cesar a través de los registros individuales de prestación de servicios de salud - (RIPS-RUAF) del proyecto de vigilancia en salud pública</t>
  </si>
  <si>
    <t>Desarrollar un programa para ejecutar las acciones de acompañamiento  en la planificacion,  formulacion e implementacion de la construccion  del ASIS en el  departamento y las entidades territoriales del proyecto de  vigilancia en salud pública</t>
  </si>
  <si>
    <t>Desarrollar un programa para ejecutar las acciones de acompañamiento  en la planificacion,  formulacion e implementacion del programa de tuberculosis</t>
  </si>
  <si>
    <t>Desarrollar un programa para ejecutar las acciones de acompañamiento  en la planificacion,  formulacion e implementacion de la construccion  del programa de lepra</t>
  </si>
  <si>
    <t>Desarrollar un programa para ejecutar las acciones de acompañamiento en la  planificación, formulación e  implementación del registro poblacional de cancer</t>
  </si>
  <si>
    <t>Desarrollar un programa para ejecutar las acciones de acompañamiento en la  planificación, formulación e  implementación del componente de mortalidad perinatal y morbilidad materna extrema</t>
  </si>
  <si>
    <t>Desarrollar un programa para fortalecer el sistema de informacion  de los programas de tuberculosis y lepra</t>
  </si>
  <si>
    <t>Desarrollar un programa para fortalecer la operatividad del sistema de vigilancia epidemiologica departamental</t>
  </si>
  <si>
    <t>Sistema de informaciín en vigilancia operando en todo el departamento.</t>
  </si>
  <si>
    <t>Asistencia técnica a los 25 municipios del departamento del cesar y seguimiento a los planes de mejoramiento realizados en los hallazgos encontrados</t>
  </si>
  <si>
    <t>29, 20, 30, 31, 138</t>
  </si>
  <si>
    <t>Consolidación y reporte a la superintendencia de salud para las sanciones correspondientes a las EPS-S</t>
  </si>
  <si>
    <t>Seguimiento a los planes de mejoramiento generados de la asistencia técnica</t>
  </si>
  <si>
    <t>Focalizar las cuentas de la población sin afiliación y PPNA, para reportar a asistencia técnica y realizar acompañamiento a la afiliacion</t>
  </si>
  <si>
    <t>Acompañamiento a los actores del sector salud en el cumplimiento  a la circular 030</t>
  </si>
  <si>
    <t>Seguimiento a las EPS para que den estricto cumplimiento al proceso de afiliación definido en la normatividad</t>
  </si>
  <si>
    <t>Seguimiento a la PPNA reportada a los municipios mensualmente</t>
  </si>
  <si>
    <t>Apoyo a los municipios sobre la orientación que deben brindar a la población extranjera irregular para acceder al permiso especial de permanencia para sisbenizarse e ingresar al sgsss</t>
  </si>
  <si>
    <t>seguimiento a las IPS públicas y privadas sobre el reporte de población extranjera en la plataforma pisis en cumplimiento a la circular 000029 de 2017</t>
  </si>
  <si>
    <t>Asistencia técnica de auditoria concurrente para la red pública y orientación a las IPS privadas sobre la atención a que tiene derecho la poblacion extranjera</t>
  </si>
  <si>
    <t xml:space="preserve">Garantizar el flujo de recursos entre los actores del sistema y  la cofinanciación del régimen subsidiado.
</t>
  </si>
  <si>
    <t>29, 30, 31, 138</t>
  </si>
  <si>
    <t>Realizar la contratacion  de los servicios de salud para la población PPNA con IPS Publicas y Privadas  ( 13 contratos con la red publica y 8 contratos con la red privada)</t>
  </si>
  <si>
    <t>Realizar informes trimestrales de la PPNA en los que se muestre la deuda del departamento con las IPS publicas, privadas, conforme avance el proceso de auditoria de cuentas medicas con el fin de obtener recursos del Ente Nacional.</t>
  </si>
  <si>
    <t>Realizar informes trimestrales del NO POS en los que se muestre la deuda del departamento con las IPS publicas, privadas y EPS, conforme avance el proceso de auditoria de cuentas medicas con el fin de obtener recursos del Ente Nacional.</t>
  </si>
  <si>
    <t xml:space="preserve">Radicación de las cuentas medicas presentadas por las IPS públicas y privadas correspondientes a la prestación de servicios de salud de la poblacion ppna, sin afiliacion, poblacion extranjera irregular(urgencias) y eventos no pos </t>
  </si>
  <si>
    <t>Validación de derechos a las cuentas medicas radicadas</t>
  </si>
  <si>
    <t xml:space="preserve"> Realizar pre auditoria a las cuentas médicas que superen la etapa de validación</t>
  </si>
  <si>
    <t>Realizar auditoria médica a las cuentas que superen la etapa de pre auditoria</t>
  </si>
  <si>
    <t>Realizar auditoria financiera a las cuentas que superen la etapa de auditoria medica</t>
  </si>
  <si>
    <t>Revisión final de la auditoria por los responsables del proceso de la PPNA y no pos</t>
  </si>
  <si>
    <t>Revisar  las solicitudes de servicios de salud correspondientes a la población PPNA y sin afiliación enviadas por las IPS públicas y privadas</t>
  </si>
  <si>
    <t>Validación de derechos a las solicitudes de servicios de salud enviadas</t>
  </si>
  <si>
    <t>Realizar auditoria concurrente a las IPS públicas y privadas que tengan pacientes hospitalizados correspondientes a población PPNA</t>
  </si>
  <si>
    <t>Expedición y/o negación de la autorización de servicios de salud en los tiempos establecidos por la normatividad vigente</t>
  </si>
  <si>
    <t>Apoyo técnico científico a respuestas de tutelas por prestación de servicios</t>
  </si>
  <si>
    <t>Reporte de VIH, artritis, hemofilia, cancer, enfermedad renal crónica, HTA y diabetes mellitus a la cuenta de alto costo del ministerio de salud</t>
  </si>
  <si>
    <t>Verificación  de la cartera enviada por las IPS publicas, privadas y EPS con el sistema de radicación de la SSD</t>
  </si>
  <si>
    <t xml:space="preserve">Búsqueda de soportes correspondientes a carta glosas, devoluciones, resoluciones de pago y comprobantes de egreso </t>
  </si>
  <si>
    <t>Realizar depuración, conciliación y actualización  de la cartera con   IPS públicas y  privadas, EPS-S vs ente territorial</t>
  </si>
  <si>
    <t>Seguimiento y cumplimiento del cronograma de conciliaciones de cartera para generar los reportes en cumplimiento de la resolución 6066 de 2017</t>
  </si>
  <si>
    <t>Notificar  las glosas al prestador del servicio de salud y a las EPS en caso de recobros y cobros</t>
  </si>
  <si>
    <t>Realizar la solicitud de CDP a la facturación de atención de urgencias  sin contrato y elaborar resoluciones de pago en el momento que secretaria de hacienda-presupuesto expidan el CDP</t>
  </si>
  <si>
    <t>CESAR, TIERRA DE OPORTUNIDADES</t>
  </si>
  <si>
    <t xml:space="preserve">La revolución del campo </t>
  </si>
  <si>
    <t xml:space="preserve">Articular esfuerzos de los sectores representativos del territorio para promover, cada uno desde su rol, planes, proyectos y acciones que desemboquen en la reactivación y la diversificación de la economía para generar empleo y mejorar las condiciones de vida de la población </t>
  </si>
  <si>
    <t>Formular e implementar gradualmente el Plan de Irrigación.</t>
  </si>
  <si>
    <t>Plan de Irrigación formulado.</t>
  </si>
  <si>
    <t>Estudios para la formulación del plan departamental de irrigación</t>
  </si>
  <si>
    <t>Identificación de los cultivos promisorios</t>
  </si>
  <si>
    <t>Cultivos promisorios identificados</t>
  </si>
  <si>
    <t>USAID</t>
  </si>
  <si>
    <t>Toda la población habitando en la ruralidad</t>
  </si>
  <si>
    <t>Identificación de las zonas aptas para riego y drenaje</t>
  </si>
  <si>
    <t>Zonas aptas para riego y drenaje identificadas</t>
  </si>
  <si>
    <t>Generación de los elementos técnicos y financieros para la implementación del plan</t>
  </si>
  <si>
    <t>Elementos técnicos y financieros generados</t>
  </si>
  <si>
    <t>Programa para el uso adecuado del recurso hídrico, creado.</t>
  </si>
  <si>
    <t>diseño y desarrollo del programa para el uso del recurso hidrico</t>
  </si>
  <si>
    <t xml:space="preserve">programa desarrollado </t>
  </si>
  <si>
    <t>Sistemas de acumulación y/o distribución de agua para riego construidos.</t>
  </si>
  <si>
    <t>Rehabilitación de minidistritos de riego</t>
  </si>
  <si>
    <t>Fortalecimiento de las asociaciones</t>
  </si>
  <si>
    <t>Asociaciones de usuarios fortalecidas</t>
  </si>
  <si>
    <t>Construcción de obras y suministro de instalaciones</t>
  </si>
  <si>
    <t>Obras e instalaciones terminadas</t>
  </si>
  <si>
    <t>Entrega a asociaciones de beneficiarios</t>
  </si>
  <si>
    <t>Entrega realizada</t>
  </si>
  <si>
    <t>Formular e implementar gradualmente el Plan de Energías Alternativas.</t>
  </si>
  <si>
    <t>Plan de Energías Alternativas formulado.</t>
  </si>
  <si>
    <t xml:space="preserve"> Formulacion de plan de energías alternativas del departamento del Cesar.</t>
  </si>
  <si>
    <t>Diagnóstico de la demanda de energía eléctrica en zona rural</t>
  </si>
  <si>
    <t>Diagnóstico de la demanda de energía eléctrica en zona rural Realizado</t>
  </si>
  <si>
    <t>Monetario</t>
  </si>
  <si>
    <t>UPME</t>
  </si>
  <si>
    <t xml:space="preserve">Definición de aliados estratégicos </t>
  </si>
  <si>
    <t xml:space="preserve">Aliados estratégicos comprometidos </t>
  </si>
  <si>
    <t>IPSE</t>
  </si>
  <si>
    <t>Definición de fases para la implementación, cronogramas y presupuestos</t>
  </si>
  <si>
    <t>Fases, cronogramas y presupuestos, acordados</t>
  </si>
  <si>
    <t>Especie</t>
  </si>
  <si>
    <t>GOBCESAR</t>
  </si>
  <si>
    <t>Acciones del Plan de Energías Alternativas implementado.</t>
  </si>
  <si>
    <t>Socializacion del plan de energias alternativas en los municipios del departamento</t>
  </si>
  <si>
    <t>Socializacion del plan</t>
  </si>
  <si>
    <t xml:space="preserve">Formular e implementar gradualmente el Plan Departamental de Ordenamiento Productivo y Social de la Propiedad. </t>
  </si>
  <si>
    <t>Plan departamental de ordenamiento productivo formulado</t>
  </si>
  <si>
    <t>Formulación del Plan departamental de ordenamiento productivo y social de la propiedad</t>
  </si>
  <si>
    <t>Análisis de la ocupación actual del suelo respecto a la vocación productiva</t>
  </si>
  <si>
    <t>Análisis y diagnóstico ejecutado</t>
  </si>
  <si>
    <t>En especie</t>
  </si>
  <si>
    <t>UPRA</t>
  </si>
  <si>
    <t>Definición de las alternativas de acción en cada una de las fases que se propongan</t>
  </si>
  <si>
    <t>Alternativas de acción precisadas</t>
  </si>
  <si>
    <t>Definición de fases, actividades, cronogramas, presupuestos y acciones.</t>
  </si>
  <si>
    <t>Fases, actividades, cronogramas, presupuestos y acciones definidas.</t>
  </si>
  <si>
    <t>Acciones del Plan de ordenamiento productivo y social, implementado.</t>
  </si>
  <si>
    <t>Socializacion del plan de ordenamiento productivo y social de la propiedad en los municipios del departamento</t>
  </si>
  <si>
    <t>Instalar 6.000 colmenas apícolas y acompañar con asistencia técnica a 200 familias para su producción y comercialización, durante el cuatrienio.</t>
  </si>
  <si>
    <t xml:space="preserve">Colmenas de apícolas instaladas. </t>
  </si>
  <si>
    <t xml:space="preserve">Fortalecimiento a la cadena apícola en el departamento del Cesar </t>
  </si>
  <si>
    <t xml:space="preserve">Identificación de los actores de la cadena </t>
  </si>
  <si>
    <t>Actores de la cadena identificados</t>
  </si>
  <si>
    <t>Regalias</t>
  </si>
  <si>
    <t>100 (Proceso de Convocatoria)</t>
  </si>
  <si>
    <t>Acuerdos sobre el plan de trabajo para 2018</t>
  </si>
  <si>
    <t>Plan de trabajo para 2018acordado</t>
  </si>
  <si>
    <t>Instalación de las colmenas previstas en la vigencia 2018</t>
  </si>
  <si>
    <t>Colmenas previstas en la vigencia 2018 instaladas</t>
  </si>
  <si>
    <t xml:space="preserve">Sembrar 1.000 hectáreas de cultivos silvopastoril. </t>
  </si>
  <si>
    <t xml:space="preserve">Campañas fitosanitarias realizadas. </t>
  </si>
  <si>
    <t>Apoyo al desarrollo silvopastoril en el Cesar</t>
  </si>
  <si>
    <t xml:space="preserve">Selección de las unidades productivas </t>
  </si>
  <si>
    <t xml:space="preserve">Unidades productivas seleccionadas </t>
  </si>
  <si>
    <t>Fondo de Regalias</t>
  </si>
  <si>
    <t>4200 (Proceso de Convocatoria)</t>
  </si>
  <si>
    <t>Generación de condiciones para el sostenimiento del programa</t>
  </si>
  <si>
    <t>Condiciones para la sostenibilidad del programa logradas</t>
  </si>
  <si>
    <t>FEDEGAN</t>
  </si>
  <si>
    <t>Siembra y mantenimiento de las hectáreas previstas en la vigencia 2017</t>
  </si>
  <si>
    <t>Siembra y mantenimiento de las hectáreas previstas en la vigencia 2018 ejecutado</t>
  </si>
  <si>
    <t>Realizar 12 campañas Fitosanitarias y Zoosanitarias.</t>
  </si>
  <si>
    <t>Desarrollo de Campañas fitosaniatarias y zoosanitarias en el departamento del Cesar</t>
  </si>
  <si>
    <t>Intalación de mesa de trabajo con el ICA y privados para acordar acciones</t>
  </si>
  <si>
    <t>Mesa de trabajo con el ICA y privados instalada</t>
  </si>
  <si>
    <t>800 (Impacto al sector)</t>
  </si>
  <si>
    <t xml:space="preserve">Adelantar campañas conjuntas en la zona norte, centro sur  </t>
  </si>
  <si>
    <t xml:space="preserve">Campañas conjuntas realizadas en la zona norte, centro sur  </t>
  </si>
  <si>
    <t>Revisión de los resultados de las campañas en 2017</t>
  </si>
  <si>
    <t>Resultados revisados</t>
  </si>
  <si>
    <t xml:space="preserve">Desarrollar cuatro (4) proyectos de mejoramiento genético pecuario. </t>
  </si>
  <si>
    <t xml:space="preserve">  Proyectos de mejoramiento géneticos desarrollados</t>
  </si>
  <si>
    <t>Mejoramiento genetico a traves de la implementacion de tecnica invitro en bovino  y ovinos</t>
  </si>
  <si>
    <t xml:space="preserve">Suscripción de nuevo convenio con la empresa especializada </t>
  </si>
  <si>
    <t>Nuevo convenio con la empresa especializada, suscrito</t>
  </si>
  <si>
    <t>Recursos Regalias</t>
  </si>
  <si>
    <t>200 (Proceso de Convocatoria)</t>
  </si>
  <si>
    <t xml:space="preserve">Implementación de los compromisos acordados </t>
  </si>
  <si>
    <t>Compomisos cumplidos</t>
  </si>
  <si>
    <t>Evaluación de resultados y definición de acciones para 2018 y 2019</t>
  </si>
  <si>
    <t>Resultados evaluados y acciones para 2018 y 2019 definidas</t>
  </si>
  <si>
    <t>Implementar cuatro (4) proyecto piloto productivo y/o agropecuario en un establecimiento educativo oficial.</t>
  </si>
  <si>
    <t>Proyectos piloto implementado en un estableciminto educativo oficial.</t>
  </si>
  <si>
    <t xml:space="preserve">Plan de Fortalecimiento Productivo en instituciones educativas del departamento </t>
  </si>
  <si>
    <t xml:space="preserve">Formalización de acuerdos con los establecimientos educativos </t>
  </si>
  <si>
    <t xml:space="preserve">Acuerdos con los establecimientos educativos formalizados. </t>
  </si>
  <si>
    <t>Implementacion de Sistemas de Irrigación con Energia Solar. Sistema de Bombeo e irrigación</t>
  </si>
  <si>
    <t>Numero de sistemas implementados</t>
  </si>
  <si>
    <t>Neveras con Energia Alternativa - Soler Cool</t>
  </si>
  <si>
    <t>Numero de Neveras Instaladas</t>
  </si>
  <si>
    <t>Adquirir un (1) Banco de Maquinaria Verde.</t>
  </si>
  <si>
    <t>Banco de maquinarias adquirido.</t>
  </si>
  <si>
    <t xml:space="preserve">Adquisición de un banco de maquinaria verde </t>
  </si>
  <si>
    <t>Selección de los equipos necesarios</t>
  </si>
  <si>
    <t>Equipos seleccionados</t>
  </si>
  <si>
    <t>Desarrollo del proceso de adquisición</t>
  </si>
  <si>
    <t xml:space="preserve">Equipos adquiridos </t>
  </si>
  <si>
    <t>Inicio de la fase de utilización de la maquinaria verde</t>
  </si>
  <si>
    <t>Utilizacion de equipos</t>
  </si>
  <si>
    <t>Implementar 25 proyectos productivos agrícolas y pecuarios para el fortalecimiento del mercado interno de alimentos en los municipios con enfoque a la población.</t>
  </si>
  <si>
    <t>Proyectos productivos agrícolas y pecuarios, implementados.</t>
  </si>
  <si>
    <t xml:space="preserve">PROGRAMA DE IMPLEMENTACION DE ALIANZAS PRODUCTIVAS EN EL CESAR </t>
  </si>
  <si>
    <t>Suscripción de convenios con las asociaciones de productores seleccionadas</t>
  </si>
  <si>
    <t>Convenios suscritos con las asociaciones de productores seleccionadas</t>
  </si>
  <si>
    <t>Implementación de los cronogramas de acción y flujos de caja previstos</t>
  </si>
  <si>
    <t>Cronogramas de acción y flujos de caja implementados</t>
  </si>
  <si>
    <t>Evaluación de resultados esperados según los terminos de las Alianzas</t>
  </si>
  <si>
    <t>Resultados evaluados según los terminos de las Alianzas</t>
  </si>
  <si>
    <t>Proyecto hortalizas y frutas propiciados</t>
  </si>
  <si>
    <t>Fortalecer 1.500 empresas del sector MIPYMES, durante el cuatrienio.</t>
  </si>
  <si>
    <t>Empresas MIPYMES fortalecidas.</t>
  </si>
  <si>
    <t>MICRO - CRÉDITOS</t>
  </si>
  <si>
    <t xml:space="preserve">planeacion de los micro creditos </t>
  </si>
  <si>
    <t xml:space="preserve">plan diseñado </t>
  </si>
  <si>
    <t>3.100.000.000 Fondo Rotatorio</t>
  </si>
  <si>
    <t xml:space="preserve">Apoyar el proceso de selección de beneficiarios </t>
  </si>
  <si>
    <t>Proceso de selección de beneficiarios fortalecido</t>
  </si>
  <si>
    <t>Revisión de casos de difícil recaudo con apoyo de idecesar</t>
  </si>
  <si>
    <t>Casos de difícil recaudo con soluciones definidas</t>
  </si>
  <si>
    <t>Realizar cuatro (4) convocatorias para el acceso al Fondo Emprender, en el cuatrienio.</t>
  </si>
  <si>
    <t>Convocatorias  para el acceso al fondo emprender realizadas.</t>
  </si>
  <si>
    <t>FORTALECIMIENTO AL DESARROLLO DE LA CONVOCATORIA CERRADA FONDO EMPRENDER EN EL DEPARTAMENTO DEL CESAR</t>
  </si>
  <si>
    <t>Suscripción de convenio con el SENA y municipios para 2017</t>
  </si>
  <si>
    <t>Convenio con el SENA y municipios para 2017 suscrito</t>
  </si>
  <si>
    <t>Participación en la evaluación de propuestas</t>
  </si>
  <si>
    <t>Numero de propuestas evaluadas</t>
  </si>
  <si>
    <t>Generación de reportes sobre logros elcanzados en 2017</t>
  </si>
  <si>
    <t xml:space="preserve">Reporte de logros del convenio con el SENA socializado </t>
  </si>
  <si>
    <t>Desarrollar seis (6) ruedas de negocios con participación de los micros, pequeños y medianos empresarios.</t>
  </si>
  <si>
    <t xml:space="preserve">Ruedas de negocios  para pequeñas y medianas empresas desarrolladas. </t>
  </si>
  <si>
    <t>34 EXPOSICION NACIONAL EQUINA, 2 FERIA OVINA CARIBE Y RUEDA DE NEGOCIOS EN EL MARCO DEL EVENTO</t>
  </si>
  <si>
    <t>Formalización de acuerdo con los patrocinadores de la iniciativa</t>
  </si>
  <si>
    <t>Acuerdo con los patrocinadores de la iniciativa formalizado</t>
  </si>
  <si>
    <t>02-15-18</t>
  </si>
  <si>
    <t>Liderar la realización del evento</t>
  </si>
  <si>
    <t>Evento liderado y realizado</t>
  </si>
  <si>
    <t>02-22-18</t>
  </si>
  <si>
    <t>Adelantar jornadas de evaluación de logros de la iniciativa</t>
  </si>
  <si>
    <t>Jornadas de evaluación adelantadas</t>
  </si>
  <si>
    <t>02-28-18</t>
  </si>
  <si>
    <t xml:space="preserve">SEMANA GLOBAL DEL EMPRENDIMIENTO  </t>
  </si>
  <si>
    <t>EXPO-EMPRENDEDORES</t>
  </si>
  <si>
    <t>Levantar una base de datos de los indicadores de mercado laboral estratégicos para el territorio.</t>
  </si>
  <si>
    <t>Base de datos de los indicadores de mercado laboral levantado.</t>
  </si>
  <si>
    <t xml:space="preserve">Convenio entre ORMET, CAMARA DE COMERCIO Y COMFACESAR </t>
  </si>
  <si>
    <t xml:space="preserve">Formalización de los alcances del trabajo conjunto </t>
  </si>
  <si>
    <t xml:space="preserve">Alcances del trabajo conjunto definido y formalizado </t>
  </si>
  <si>
    <t>Organización de los datos y generación de reportes</t>
  </si>
  <si>
    <t>Datos y formatos de reportes organizados</t>
  </si>
  <si>
    <t xml:space="preserve">Adopción de medidas sobre el manejo y administración de los resultados </t>
  </si>
  <si>
    <t>Protocolos para el manejo y administración de los resultados establecidos</t>
  </si>
  <si>
    <t>Promover el empleo a 400 jóvenes a través de las diferentes estrategias: “40.000 Primeros Empleos”, Contratos de Aprendizaje, “Ley PROJOVEN”, entre otros.</t>
  </si>
  <si>
    <t>Jóvenes a través de las diferentes estrategias promovidos.</t>
  </si>
  <si>
    <t>DESARROLLO DE40 MIL PRIMEROS EMPLEOS, A ATRAVÉS DEL FONDO EMPRENDER, ALIANZAS PRODUCTIVAS, LEY PRO-JOVEN</t>
  </si>
  <si>
    <t>Promover la inclusión de jóvenes en cada una de las opciones de proyectos productivos</t>
  </si>
  <si>
    <t>Inclusión de jóvenes en cada una de las opciones de proyectos productivos promovida.</t>
  </si>
  <si>
    <t>SECRETARIA AGRICULTURA</t>
  </si>
  <si>
    <t>TURISMO SOSTENIBLE Y COMPETITIVO</t>
  </si>
  <si>
    <t>Liderar las acciones institucionales que conduzcan al desarrollo turistico del Departamento</t>
  </si>
  <si>
    <t>Diseñar e implementar un (1) sistema de información turistica en el Departamento</t>
  </si>
  <si>
    <t>Sistema de información turistica implementado</t>
  </si>
  <si>
    <t>CONSOLIDACION DEL CENTRO DE INFORMACION TURISTICA DE COLOMBIA –CITUR- MEDIANTE LA CREACION E INTEGRACION DEL SISTEMA DE INFORMACION TURITICA REGIONAL CESAR –SITUR CESAR</t>
  </si>
  <si>
    <t>Aplicar de manera presencial un instrumento de recolección de datos físico que permita la caracterización de los visitantes y los viajes turísticos, con recolección de datos mensuales. Medición del turismo receptor: motivos de viaje, lugares y actividades realizadas, duración de la estancia, tipo de transporte y alojamiento, entre otros aspectos.</t>
  </si>
  <si>
    <t>Sistema de Información turistica formulado e implementado en el departamento del Cesar</t>
  </si>
  <si>
    <t>Cámara de Comercio y Oficina de Turismo</t>
  </si>
  <si>
    <t xml:space="preserve"> Aplicar de manera presencial un instrumento de recolección de datos físico que permita la caracterización de los viajes turísticos de los hogares de Cesar con medición en los periodos de enero, diciembre, Semana Santa, junio y julio. Medición turismo interno y emisor.</t>
  </si>
  <si>
    <t xml:space="preserve">Mediante la aplicación de un instrumento de recolección de datos físico, medir el impacto de la industria turística en la generación de empleo en el departamento de Cesar con recolección de datos trimestrales. Clasificado por tipología de los puestos de trabajo, vacantes del sector y las necesidades de capacitación. </t>
  </si>
  <si>
    <t xml:space="preserve">Caracterizar la oferta turística en Cesar con recolección de datos trimestrales con el objetivo de conocer la capacidad instalada en el departamento. </t>
  </si>
  <si>
    <t xml:space="preserve">Verificación de prestadores de servicios turísticos inscritos en el Registro Nacional de Turismo e identificación de prestadores no inscritos en dos periodos del año. </t>
  </si>
  <si>
    <t xml:space="preserve">Medición de turismo sostenible desde el punto de vista social, económico y ambiental, evaluando las tendencias de indicadores socio-demográficos, nivel de satisfacción de la población por concepto del sector turístico, nivel de empleo generado por turismo, entre otros aspectos. </t>
  </si>
  <si>
    <t>Desarrollo y adecuación de la Plataforma Virtual para la integración de la información estadística del Sistema de información Turística – SITUR de Cesar</t>
  </si>
  <si>
    <t>Liderar las acciones institucionales que conduzcan al desarrollo turístico del Departamento</t>
  </si>
  <si>
    <t>Desarrollar 8 estrategias de eventos y promoción turisticos en el cuatrienio</t>
  </si>
  <si>
    <t>N° de estrategias de promoción realizadas</t>
  </si>
  <si>
    <t>DIVULGACIÓN DE LOS ATRACTIVOS DEL DEPARTAMENTO DEL CESAR PARA POSICIONARLO COMO UN DESTINO TURÍSTICO EN EL WORKSHOP EN CIUDAD DE MÉXICO</t>
  </si>
  <si>
    <t>Participar en un work shop en Ciudad de México</t>
  </si>
  <si>
    <t>N° de ruedas de negocios en que participa la Gobernación del Cesar</t>
  </si>
  <si>
    <t>9 de febrero</t>
  </si>
  <si>
    <t>Oficina de Turismo</t>
  </si>
  <si>
    <t>Promocionar los municipios turisticos del Departamento del Cesar en Ciudad de México</t>
  </si>
  <si>
    <t>N° de municipios turisticos promocionados</t>
  </si>
  <si>
    <t>Mostrar la cultura cesarence mediante la presentacion folclorica</t>
  </si>
  <si>
    <t>N° de presentaciones folcloricas llevadas a cabo</t>
  </si>
  <si>
    <t>Impulsar el desarrollo de eventos turísticos que promuevan los espacios naturales y esparcimientos del departamento</t>
  </si>
  <si>
    <t>N° de viajes de familiarización realizados</t>
  </si>
  <si>
    <t>PROMOCIÓN DEL DEPARTAMENTO DEL CESAR A TRAVÉS DE UN PRESS TRIP</t>
  </si>
  <si>
    <t>Realizar un viaje de Familiarizacion para periodistas en alianza con Procolombia</t>
  </si>
  <si>
    <t>N° de viajes de familiarización realizados con Procolombia</t>
  </si>
  <si>
    <t>23  de Febrero</t>
  </si>
  <si>
    <t>ProColombia y Oficina de Turismo</t>
  </si>
  <si>
    <t>Visitar los municipios turisticos del Departamento del Cesar</t>
  </si>
  <si>
    <t>N° de municipios turisticos visitados</t>
  </si>
  <si>
    <t>Liderar, fortalecer y articular el sector turístico departamental, a través de estrategias promocionales como motor de desarrollo</t>
  </si>
  <si>
    <t>DIFUSIÓN DE LAS FORTALEZAS TURISTICAS DEL DEPARTAMENTO DEL CESAR EN CONVENIO CON EL FONDO DE PROMOCIÓN TURISTICA</t>
  </si>
  <si>
    <t>Realizar un Press trip con Bloqueros y Agencias de viajes nacionales</t>
  </si>
  <si>
    <t>N° de press trip ejecutados</t>
  </si>
  <si>
    <t>junio</t>
  </si>
  <si>
    <t>FONTUR Y OFICINA DE TURISMO</t>
  </si>
  <si>
    <t>Publicitar en diferentes salas de cine a nivel nacional</t>
  </si>
  <si>
    <t>Publicaciones echas en el mes</t>
  </si>
  <si>
    <t>Julio</t>
  </si>
  <si>
    <t>Publicitar en diferentes Areolineas nacionales e internacionales</t>
  </si>
  <si>
    <t>Agosto</t>
  </si>
  <si>
    <t>Diseñar  Material POP</t>
  </si>
  <si>
    <t xml:space="preserve">N° de diseños de material POP </t>
  </si>
  <si>
    <t>Septiembre</t>
  </si>
  <si>
    <t>Asistir a un Workshop</t>
  </si>
  <si>
    <t>Work shop aisitidos</t>
  </si>
  <si>
    <t>Octubre</t>
  </si>
  <si>
    <t>Gestionar el proceso de formulación y desarrollo de las rutas turísticas</t>
  </si>
  <si>
    <t>DIFUSIÓN DE LAS RUTAS TURISTICAS EN LOS 25 MUNICIPIOS DEL DEPARTAMENTO DEL CESAR</t>
  </si>
  <si>
    <t>Muestras musicales</t>
  </si>
  <si>
    <t>Muestras musicales contratadas</t>
  </si>
  <si>
    <t>Mayo a Diciembre</t>
  </si>
  <si>
    <t>Muestra gastronómica</t>
  </si>
  <si>
    <t>Muestras gastronomicas contratadas</t>
  </si>
  <si>
    <t>Recorrido turistico</t>
  </si>
  <si>
    <t>Recorridos realizados</t>
  </si>
  <si>
    <t>Desarrollo de programas de cualificación del talento humano para el turismo, impulsando curso de formación para técnicos y tecnologos</t>
  </si>
  <si>
    <t>Capacitaciones con el Sena</t>
  </si>
  <si>
    <t>N° de personas capacitadas</t>
  </si>
  <si>
    <t>Concurso paisajistico de pintura</t>
  </si>
  <si>
    <t>N° Concursos realizados</t>
  </si>
  <si>
    <t>Articular con los Departamentos vecinos y la región caribe la cadena del turismo del Cesar</t>
  </si>
  <si>
    <t>FORTALECIMIENTO DEL SECTOR TURISTICO DEL DEPARTAMENTO DEL CESAR MEDIANTE LA PROMOCIÓN DE SUS ATRACTIVOS EN LA CIUDAD DE BARRANQUILLA, SANTA MARTA Y CARTAGENA</t>
  </si>
  <si>
    <t>Promocionar los atractivos turisticos del departamento del Cesar en los centros comerciales de Barranquilla</t>
  </si>
  <si>
    <t>N° de centro comerciales visitados en la ciudad de Barranquilla</t>
  </si>
  <si>
    <t>Junio</t>
  </si>
  <si>
    <t>Oficina de turismo y consejo de turismo</t>
  </si>
  <si>
    <t>Promocionar los atractivos turisticos del departamento del Cesar en los centros comerciales de Santa Marta</t>
  </si>
  <si>
    <t>N° de centro comerciales visitados en la ciudad de Santa Marta</t>
  </si>
  <si>
    <t>Promocionar los atractivos turisticos del departamento del Cesar en los centros comerciales de Cartagena</t>
  </si>
  <si>
    <t>N° de centro comerciales visitados en la ciudad de Cartagena</t>
  </si>
  <si>
    <t>APROVECHAMIENTO DE LOS RECURSOS TURISTICOS Y PAISAJISTICOS DEL DEPARTAMENTO DEL CESAR MEDIANTE LA REALIZACIÓN DE UN CONCURSO FOTOGRAFICO</t>
  </si>
  <si>
    <t>Recopilar las tomas fotograficas a nivel departamental</t>
  </si>
  <si>
    <t>N° de fotografias recolectadas durante el concurso</t>
  </si>
  <si>
    <t>Premiar el primer puesto</t>
  </si>
  <si>
    <t>Dinero entregado al primer puesto</t>
  </si>
  <si>
    <t>Premiar el segundo puesto</t>
  </si>
  <si>
    <t>Dinero entregado al segundo puesto</t>
  </si>
  <si>
    <t>Premiar el tercer puesto</t>
  </si>
  <si>
    <t>Dinero entregado al tercer puesto</t>
  </si>
  <si>
    <t>Gestionar el diseño y viabilidad de productos turísticos diferenciales, redes, rutas y patrimonio cultural</t>
  </si>
  <si>
    <t>PROMOCION DE LA SEMANA SANTA ANTE OPERADORES DE TURISMO, AGENCIAS DE VIAJES Y HOTELES</t>
  </si>
  <si>
    <t>Presentar el programa que realiza el municipio de San Diego durante la Semana Santa ante el sector turistico</t>
  </si>
  <si>
    <t>N° de reuniones realizadas</t>
  </si>
  <si>
    <t>Marzo</t>
  </si>
  <si>
    <t>Presentar el programa que realiza el municipio de Valledupar durante la Semana Santa ante el sector turistico</t>
  </si>
  <si>
    <t>Presentar el programa que realiza el municipio de Valencia de Jesus durante la Semana Santa ante el sector turistico</t>
  </si>
  <si>
    <t>Asistir a 20 ferias y/o eventos para el desarrollo turistico del Cesar</t>
  </si>
  <si>
    <t>N° de ferias o eventos feriales en los que participa el Departamento del Cesar</t>
  </si>
  <si>
    <t>DIFUSIÓN DE LAS FORTALEZAS EMPRESARIALES Y TURÍSTICAS DEL DEPARTAMENTO DEL CESAR MEDIANTE LA PARTICIPACIÓN EN LA VITRINA TURÍSTICA DE ANATO</t>
  </si>
  <si>
    <t>Promocionar los municipios turisticos durante la Vitrina Turistica de Anato</t>
  </si>
  <si>
    <t>N° de municipios turisticos promocionados durante la Vitrina de Anato</t>
  </si>
  <si>
    <t>Brindar apoyo en la comercialización y participación de los artesanos en ferias locales, regionales, nacionales e internacionales</t>
  </si>
  <si>
    <t>PROMOCIÓN DEL DEPARTAMENTO DEL CESAR A TRAVÉS DE LA PARTICIPACIÓN EN LA FERIA COLOMBIA MODA, FESTIVAL VALLENATO, COLONIAS Y EXPOARTESANIAS</t>
  </si>
  <si>
    <t>Promoción de las fortalezas turisticas del Departamento del Cesar en la feria Colombia Moda</t>
  </si>
  <si>
    <t>N° de municipios turisticos promocionados durante feria Colombia Moda</t>
  </si>
  <si>
    <t>Promoción de las fortalezas turisticas del Departamento del Cesar en Festival Vallenato</t>
  </si>
  <si>
    <t>N° de municipios turisticos promocionados durante Festival Vallenato</t>
  </si>
  <si>
    <t>Mayo</t>
  </si>
  <si>
    <t>Promoción de las fortalezas turisticas del Departamento del Cesar en la feria de las Colonias</t>
  </si>
  <si>
    <t>N° de municipios turisticos promocionados durante la feria de las Colonias</t>
  </si>
  <si>
    <t>Promoción de las fortalezas turisticas del Departamento del Cesar en la feria Expoartesanias</t>
  </si>
  <si>
    <t>N° de municipios turisticos promocionados durante la feria Expoartesanias</t>
  </si>
  <si>
    <t>Diciembre</t>
  </si>
  <si>
    <t>Formar cien personas en prestación de servicios turísticos</t>
  </si>
  <si>
    <t>N° de diplomados contratados</t>
  </si>
  <si>
    <t xml:space="preserve">FORMACIÓN  EN TURISMO  CON EL APOYO DE PROCOLOMBIA PARA EL SECTOR HOTELERO Y AGENCIAS DE VIAJES DEL DEPARTAMENTO DEL CESAR </t>
  </si>
  <si>
    <t>Realizar 6 diplomados para el fortalecimiento del sector hoteleros y agencias de Viajes</t>
  </si>
  <si>
    <t>Oficina de Turismo y ProColombia</t>
  </si>
  <si>
    <t xml:space="preserve">Impulsar la formulación y adopción de los planes sectoriales de turismo municipales </t>
  </si>
  <si>
    <t>Actualizar el Plan Turístico del Departamento</t>
  </si>
  <si>
    <t>N° de Productos turisticos implementados</t>
  </si>
  <si>
    <t>CONSOLIDACION DE LOS PRODUCTOS TURISTICOS DEL DEPARTAMENTO DEL CESAR PARA LOGRAR SU IMPLEMENTACION Y DESARROLLO COMPETITIVO DEL TURISMO EN EL DEPARTAMENTO DEL CESAR</t>
  </si>
  <si>
    <t>Desarrollar 5 productos turisticos para el departamento del Cesar</t>
  </si>
  <si>
    <t>N° de productos turisticos formulados e implementados</t>
  </si>
  <si>
    <t xml:space="preserve">1. SALTO SOCIAL </t>
  </si>
  <si>
    <t xml:space="preserve">1.5  Construiremos Ciudades de Paz  </t>
  </si>
  <si>
    <t>1.5.1 Cesarenses Bajo Techo Digno</t>
  </si>
  <si>
    <t xml:space="preserve"> Impulsar soluciones de vivienda, enfocadas al cierre de la brecha, visible en el aspecto cualitativo, alrededor del que se requiere una intervención inmediata que beneficie a toda la población afectada, y promover la construcción de viviendas nuevas en diversas modalidades</t>
  </si>
  <si>
    <t xml:space="preserve">20.000 soluciones de vivienda con enfoque poblacional </t>
  </si>
  <si>
    <t>Soluciones de viviendas construidas</t>
  </si>
  <si>
    <t xml:space="preserve">Construccion de Viviendas de Interes Prioritario  en los municipios del Departamento del Cesar,  a traves del programa "Mi Casa Ya".
Municipios Beneficiados: Aguachica (190),  Astrea (184), Chiriguana (377), Codazzi (182), El Copey I (66), El Copey II (88), El Paso (153), Gonzalez (36), La Gloria (242), La Jagua ( 188) y La Paz (128) </t>
  </si>
  <si>
    <t>1. Suscripcion de convenio Marco (COMFACESAR)</t>
  </si>
  <si>
    <t>2. Etapa Precontractual con los Municipios beneficiados (Documentacion, y contratos)</t>
  </si>
  <si>
    <t>Licencias y permisos firmados</t>
  </si>
  <si>
    <t xml:space="preserve">3. Construccion de viviendas </t>
  </si>
  <si>
    <t xml:space="preserve">Viviendas construidas </t>
  </si>
  <si>
    <t>Construccion de 40 viviendas VIP tipo unifamiliar en la Urb. Guillermo Pallares en el Municipio de Chiriguana</t>
  </si>
  <si>
    <t>1. Suscripcion de convenio (COMFACESAR)</t>
  </si>
  <si>
    <t>Subsidios de Vivienda</t>
  </si>
  <si>
    <t xml:space="preserve">2. Construccion de viviendas </t>
  </si>
  <si>
    <t xml:space="preserve">15.000 legalizaciones y/o titulación de predios </t>
  </si>
  <si>
    <t>Predios a la población vulnerable, desplazada, afrocesarse, indígenas, desplazados, victimas, discapacitados, madres comunitarias, madres cabeza de hogar y adulto mayor legalizados</t>
  </si>
  <si>
    <t xml:space="preserve">Titulación de 11.000 Predios fiscales en diferentes municipios del Departamento del Cesar </t>
  </si>
  <si>
    <t xml:space="preserve">1. Realización de estudios juridicos y expedición de titulos </t>
  </si>
  <si>
    <t xml:space="preserve">Titulos expedidos </t>
  </si>
  <si>
    <t>1.5.4 Espacios Públicos</t>
  </si>
  <si>
    <t>Mantener y adecuar la infraestructura física del departamento del Cesar</t>
  </si>
  <si>
    <t xml:space="preserve"> Espacios publicos construidos.</t>
  </si>
  <si>
    <t>Construccion de un parque recreo  - deportivo  en el Barrio Don Alberto, Municipio de Valledupar</t>
  </si>
  <si>
    <t>1. Viabilizacion y Priorizacion de proyecto</t>
  </si>
  <si>
    <t xml:space="preserve">Proyecto Viabilizado y priorizado </t>
  </si>
  <si>
    <t xml:space="preserve">2. Proceso de Contratacion (Publicacion de proyecto de pliegos, pliegos definitivos y adjudicación </t>
  </si>
  <si>
    <t xml:space="preserve">Proyecto publicado y adjudicado </t>
  </si>
  <si>
    <t xml:space="preserve">3. Ejecución del Contrato  </t>
  </si>
  <si>
    <t>Contrato en ejecucion</t>
  </si>
  <si>
    <t xml:space="preserve">Construccion de Centros Ciudadanos de Integración para la Paz (CCIP) en diferentes Municipios del Departamento del Cesar (El Paso, Codazzi, La Jagua, Bosconia, Gamarra y Tamalameque) </t>
  </si>
  <si>
    <t xml:space="preserve">Construccion de Pavimento en concreto rigido, obras de urbanismo y complementarias de la Avenida Adalberto Ovalle en el Municipio de Valledupar </t>
  </si>
  <si>
    <t xml:space="preserve">Estudios y diseños arquitectonicos y de ingenieria para la Adecuación, Remodelación, Construcción y Dotación  de estaciones y subestaciones de Policia en Municipios y Corregimientos del Departamento del Cesar  </t>
  </si>
  <si>
    <t xml:space="preserve">1. Proceso de Contratacion (Publicacion de proyecto de pliegos, pliegos definitivos y adjudicación </t>
  </si>
  <si>
    <t xml:space="preserve">Proyecto adjudicado </t>
  </si>
  <si>
    <t>Fondo de Seguridad</t>
  </si>
  <si>
    <t xml:space="preserve">2. Ejecución del Contrato  de consultoria </t>
  </si>
  <si>
    <t xml:space="preserve">Adecuación y Mejoramiento del complejo comercial de servicios y construccion del espacio publico circundante en el Municipio de San Diego, Cesar </t>
  </si>
  <si>
    <t xml:space="preserve">1. Proceso de Contratacion (Evaluación de propuestas y Adjudicación) </t>
  </si>
  <si>
    <t xml:space="preserve">Recursos Propios </t>
  </si>
  <si>
    <t xml:space="preserve">2. Ejecución del Contrato  </t>
  </si>
  <si>
    <t>Construccion del Parque Principal de Guacoche en el Municipio de Valledupar</t>
  </si>
  <si>
    <t xml:space="preserve">1. Adjudicación de contrato </t>
  </si>
  <si>
    <t xml:space="preserve">Contrato  adjudicado </t>
  </si>
  <si>
    <t xml:space="preserve">Construccion Estadio de Futbol Municipio de Aguachica </t>
  </si>
  <si>
    <t xml:space="preserve">1. Ejecución del Convenio   </t>
  </si>
  <si>
    <t>Convenio  en ejecucion</t>
  </si>
  <si>
    <t xml:space="preserve">Recursos Propios Y Estampilla </t>
  </si>
  <si>
    <t xml:space="preserve">Remodelación de la Plaza Central  del Municipio de San Diego </t>
  </si>
  <si>
    <t xml:space="preserve">1. Ejecución del Contrato  </t>
  </si>
  <si>
    <t xml:space="preserve">Construcción  de Pavimento en concreto rigido, andenes y bordillos en diferentes Municipios del Departamento del Cesar </t>
  </si>
  <si>
    <t xml:space="preserve">Construccion de las subsedes del SENA  en los diferentes Municipios del Departamento del Cesar </t>
  </si>
  <si>
    <t xml:space="preserve">Construcción y Adecuación del Muro de Cerramiento de la Decima Brigada ( Batallon de Artilleria No 2 La Popa),  en el Municipio de Valledupar </t>
  </si>
  <si>
    <t>2.4 Vías: el camino para competir</t>
  </si>
  <si>
    <t>Promover de la mano del gobierno nacional y en alianza con el sector privado, el desarrollo de capacidades que mejoren la oferta de infraestructura de vías y transporte multimodal, para que el departamento del Cesar conquiste liderazgo en este factor determinante en la competitividad.</t>
  </si>
  <si>
    <t xml:space="preserve">1. Kilometros de vìas secundarias y terciarias mejoradas, rehabilitadas,mantenidas y pavimentadas </t>
  </si>
  <si>
    <t xml:space="preserve">Rehabilitacion y Pavimentacion del Tramo Chiriguaná - Rincon Hondo en el Municipio de  Chiriguaná  </t>
  </si>
  <si>
    <t xml:space="preserve">Rehabilitacion y Pavimentacion del Tramo Tamalameque - Puerto Bocas en el Municipio de  Tamalameque  </t>
  </si>
  <si>
    <t xml:space="preserve">Rehabilitacion y Pavimentacion del Tramo El Perro  - Guaymaral en el Municipio de  Valledupar  </t>
  </si>
  <si>
    <t xml:space="preserve">Rehabilitacion y Pavimentacion del Tramo Curva Salguero - Veredas Las Casitas en el Municipio de  Valledupar  </t>
  </si>
  <si>
    <t xml:space="preserve">Rehabilitacion y Pavimentacion del Tramo Chemesquemena - Guatapuri en el Municipio de  Valledupar  (1,8 kms)  </t>
  </si>
  <si>
    <t xml:space="preserve">1. Consecucion de Recursos </t>
  </si>
  <si>
    <t xml:space="preserve">Recurso aprobado </t>
  </si>
  <si>
    <t>2. Formulacion de Proyecto</t>
  </si>
  <si>
    <t xml:space="preserve">Proyecto formulado </t>
  </si>
  <si>
    <t>3. Viabilizacion y Priorizacion de proyecto</t>
  </si>
  <si>
    <t xml:space="preserve">4. Proceso de Contratacion (Publicacion de proyecto de pliegos, pliegos definitivos y adjudicación </t>
  </si>
  <si>
    <t xml:space="preserve">5. Ejecución del Contrato  </t>
  </si>
  <si>
    <t>Mantenimiento de Vias secundarias y/o Terciarias en el Departamento del Cesar (Convenio con CDT y gestion del Riesgo, 206 Kms de vias a intervenir)</t>
  </si>
  <si>
    <t xml:space="preserve">1.  Priorización de Vias a intervenir </t>
  </si>
  <si>
    <t xml:space="preserve">Vias Priorizadas </t>
  </si>
  <si>
    <t xml:space="preserve">2. Ejecución de Convenio </t>
  </si>
  <si>
    <t xml:space="preserve">Convenio en ejecución </t>
  </si>
  <si>
    <t>SECRETARIA INFRAESTRUCTURA</t>
  </si>
  <si>
    <t>Diseñar, construir, adecuar o mejorar 300.000 m2 de espacios públicos  del departamento</t>
  </si>
  <si>
    <t>1. Mantener, rehabilitar, mejorar  y/o pavimentar 2.000 kilómetros de vías secundarias y terciarias</t>
  </si>
  <si>
    <t xml:space="preserve">Realización de la convocatoria y reuniones </t>
  </si>
  <si>
    <t xml:space="preserve"> ELABORACIÓN DE LAS TABLAS DE VALORACIÓN DOCUMENTAL DE LA GOBERNACIÓN DEL CESAR Y ENTIDADES LIQUIDADAS</t>
  </si>
  <si>
    <t>3.1El Cesar Camina Hacia la Paz</t>
  </si>
  <si>
    <t xml:space="preserve">Convertir al Departamento del Cesar en un territorio modelo en la contrucción del proceso de Paz, sostenible, así como en la consolidadación del posconflicto </t>
  </si>
  <si>
    <t>Adelantar acciones con las diversas sectoriales para la inclusión de las víctimas y reitegrados en los distintos programas y proyectos a ejecutar dentro del Plan de Desarrollo Departamental</t>
  </si>
  <si>
    <t>Fortalecimiento a la Gestión Adelantada por la Oficina Asesora de Paz del Departamento del Cesar año 2018</t>
  </si>
  <si>
    <t xml:space="preserve">Contratación de 12 profesionales de áreas interdisciplinarias para ejecutar acciones acordes con la misión institucional de la Oficina Asesora de Paz de la Gobernación del Cesar </t>
  </si>
  <si>
    <t>Numeros de profesionales contratados</t>
  </si>
  <si>
    <t>03-3-2311-20</t>
  </si>
  <si>
    <t>Apoyo técnico a los municipios del departamento del Cesar, en asistencia, atención y reparación integral de la población Víctima y reintegrada.</t>
  </si>
  <si>
    <t>Asignación de recursos para el desplazamiento a los municipios del Departamento del Cesar por parte de los profesionales de la Oficina Asesora de Paz</t>
  </si>
  <si>
    <t>Recursos asignados</t>
  </si>
  <si>
    <t>Realizar jornadas de atención con las intituciones del SNARIV en los municipios donde no existan centro de atención a Víctimas</t>
  </si>
  <si>
    <t>Adquisición de elementos distintivos e institucionales propios de las labores misionales y operativas de la Oficina Asesora de Paz</t>
  </si>
  <si>
    <t>Elementos adquiridos</t>
  </si>
  <si>
    <t>Actualizar e implentar el Programa de Protección y Prevención.</t>
  </si>
  <si>
    <t>Realización de Comités y Subcomités de Justicia Transicional, comités de derechos humanos, y demás actividades propias de la OAPAZ</t>
  </si>
  <si>
    <t>Comites y subcomites realizados</t>
  </si>
  <si>
    <t>Apoyar las acciones del Comité Departamental de Minas Antipersonales y Municiones sin Explotar, para que cumplan con su misión.</t>
  </si>
  <si>
    <t>Impulsar y fortalecer el Comité Departamental de Justicia Transicional, en el marco de la Ley 1448 de 2011.</t>
  </si>
  <si>
    <t>Apoyar la implementación de la política pública del orden nacional de reconciliación y Paz.</t>
  </si>
  <si>
    <t>Formar en el cuatrienio a 300 promotores de la Cultura de Paz y Reintegración mediante la modalidad académica de diplomado ejercido por una Entidad de Educación Superior debidamente reconocida</t>
  </si>
  <si>
    <t>Promotores de la cultura de Paz y reintegración formados.</t>
  </si>
  <si>
    <t>Componente proyecto apoyo para la contrucción de paz y la reconciliación en el marco del posconflicto, mediante el fortalecimiento de capacidades y la generación de escenarios para la participación efectiva de la mesa departamental de víctimas del Departamento del Cesar</t>
  </si>
  <si>
    <t>Diplomado para 150 promotores posconflicto, justicia transicional, cultura de paz, derechos humanos, memoria histórica, política de reintegración y reincorporación, dirigido a víctimas líderes de organizaciones civiles, funcionarios públicos, reintegrados y reincorporados</t>
  </si>
  <si>
    <t>Sensibilizar mediante una (1) campaña de medios, anual, la Politica Pública de Reintegración en el Departamento</t>
  </si>
  <si>
    <t>Campaña de medios de la Politica Pública de Reintegración en el Departamento, sensibilizado.</t>
  </si>
  <si>
    <t>Componente proyecto Aportes para la contrucción de paz y la reconciliación en el marco del posconflicto, mediante el fortalecimiento de capacidades y la generación de escenarios para la participación efectiva de la mesa departamental de víctimas del Departamento del Cesar</t>
  </si>
  <si>
    <t>Campaña de sensibilización en medios de comunicación sobre política pública de reintegración en el Departamento del Cesar</t>
  </si>
  <si>
    <t>Estructurar el Programa Departamental de Protección y Prevención del Departamento del Cesar</t>
  </si>
  <si>
    <t>Programa Departamental de Protección y Prevención del Departamento del Cesar estructurado</t>
  </si>
  <si>
    <t>Estructuración del Plan de Prevención y Protección</t>
  </si>
  <si>
    <t>Apoyar la implementación de la política pública del orden nacional en materia de Posconflicto</t>
  </si>
  <si>
    <t>Apoyar cuatro (4) muestras empresariales y culturales entre víctimas, reintegradas y sociedad civil como apoyo al proceso de reconciliación</t>
  </si>
  <si>
    <t>Muestras empresariales y culturales entre víctimas, reintegradas y sociedad civil apoyadas.</t>
  </si>
  <si>
    <t>Realización de una muestra empresarial y una cultural entre víctimas, Reincorporados y reintegrados realizadas (Pilón de la reconciliación y Muestra Empresarial entre Víctimas, Reincorporados y Reintegrados).</t>
  </si>
  <si>
    <t>Adelantar un (1) programa anual de prevención y sensibilización al reclutamiento forzado de niños, ñiñas, adolescentes y jóvenes (NNAJ)</t>
  </si>
  <si>
    <t>Niñas, niños, adolescentes y jóvenes en programas de prevención y sensibilización al reclutamiento forzado adelantado.</t>
  </si>
  <si>
    <t>Implementación de dos programs de prevención y sensibilización al reclutamiento forzado de niñas, niños, adolescentes y jóvenes</t>
  </si>
  <si>
    <t>Apoyar dos (2) iniciativas de Memoria Historicas de las Víctimas del Conflicto del Departamento en el cuatrienio</t>
  </si>
  <si>
    <t xml:space="preserve">Iniciativas de memoria historicas de las víctimas del conflicto apoyada </t>
  </si>
  <si>
    <t>Realización de dos iniciativas de memoria histórica de las víctimas del conflicto en el Departamento (Iniciativa N°1 Rostros del conflicto y Arte solidario con las víctimas, Iniciativa N°2 de memoria histórica DialogArte y Paz).</t>
  </si>
  <si>
    <t>Capacitar en Educación en el riesgo de Minas Antipersonal, Municiones sin explotar y artefactos explosivos improvisados en los municipios priorizados en el Departamento a 150 personas en el cuatrienio.</t>
  </si>
  <si>
    <t>Personas con educación en riesgo d Minas Antipersonal, formados</t>
  </si>
  <si>
    <t>Capacitar en Educación en el riesgo de Minas Antipersonal, Municiones sin explotar y artefactos explisivos improvisados en los Municipios priorizados en el Departamento a 90 personas</t>
  </si>
  <si>
    <t>Impulsar el goce efectivo de los derechos de las Víctimas, la población reintegrada o en proceso de reintegración.</t>
  </si>
  <si>
    <t>Aunar los esfuerzos con las distintas instancias y actores responsables para dar cumplimiento a la ley de víctimas y restitución de tierras, ley 1448 de 2011 y buscar la materialización de planes acciones proyectos programas que redunden en el restablecimiento de los derechos y reparación indemnización, restitución, rehabilitación, satisfacción y garantías de no repetición de los daños fisicos, psicologicos, materiales y social de las víctimas del conflicto armado. (Ayudas Humanitarias)</t>
  </si>
  <si>
    <t>Mesa Departamental de Víctimas fortalecida</t>
  </si>
  <si>
    <t xml:space="preserve">Componente fortalecimiento a la Mesa Departamental de Víctimas Cesar:                   - Sostenimiento Oficina           - Garantias para la Participación (Protocolo, Secciones comités y subcomité, Participación en PDET, Plenarios)Incluido el apoyo compensatorio Articulo 49 del protocolo de participación.  </t>
  </si>
  <si>
    <t>Fortalecimiento de la oficina de la Mesa Departamental de Víctimas - Garantías para la participación efectiva de las víctimas en distintos escenarios</t>
  </si>
  <si>
    <t>Apoyar y Fortalecer la Mesa Departamental de Participación de Víctimas</t>
  </si>
  <si>
    <t>Adelantar la implementación de la segunda fase del sistema de Información de Atención a Víctimas en el Cuatrienio</t>
  </si>
  <si>
    <t>Implementación de la segunda fase del sistema de Información de Atención a Víctimas en el Cuatrienio Adelantada</t>
  </si>
  <si>
    <t>Implementación de la segunda fase del sistema de Información de Atención a Víctimas en el Cuatrienio</t>
  </si>
  <si>
    <t>TOTAL RECURSO</t>
  </si>
  <si>
    <t xml:space="preserve">OFICINA ASESORA DE PAZ </t>
  </si>
  <si>
    <t>TURISMO</t>
  </si>
  <si>
    <t>4.2 Diálogo Franco con la comunidad</t>
  </si>
  <si>
    <t>Formar 750 líderes formadores en escuela de ciudadanía y liderazgo transformador, durante el cuatrienio</t>
  </si>
  <si>
    <t>Líderes formadores en escuela de ciudadanía y liderazgo formados.</t>
  </si>
  <si>
    <t xml:space="preserve">Proyecto…IMPLEMENTACIÓN DEL PROGRAMA DE FORMACIÓN PARA LÍDERES QUE PROMUEVAN LA PARTICIPACIÓN CIUDADANA Y LA PAZ EN LOS MUNICIPIOS DE VALLEDUPAR, CODAZZI, CURUMANÍ, AGUACHICA Y EL PASO, EN EL DEPARTAMENTO DEL CESAR
fortalecimiento de la participacion ciudadana a traves de la realizacion del congreso departamental de accion comunal. 
Capacitacion en funciones y Competencias de las juntas de Acción comunal con el Programa Fomador de formadores.
</t>
  </si>
  <si>
    <t xml:space="preserve">convocatoria y Socialización de líderes para formación en liderazgo transformador y escuela de ciudadanía. 
Desarrollo de jornadas de concertación con la comunidad. 
Multiplicacion de practicas en liderazgo con la comunidad. 
Graduaci[on a nuevos lideres., </t>
  </si>
  <si>
    <t xml:space="preserve"># LIDERES FORMADOS EN CONTROL SOCIAL. </t>
  </si>
  <si>
    <t>03-3141120</t>
  </si>
  <si>
    <t xml:space="preserve">03-2421-20 programas y asistencia tecnica para consolidar procesos de participación ciudadana y control social. </t>
  </si>
  <si>
    <t>200,000,000</t>
  </si>
  <si>
    <t>Líderes formadores de la población víctima en escuela de ciudadanía y liderazgo formados.</t>
  </si>
  <si>
    <t>Capacitar 1400 Juntas de Acción Comunal en el sistema eleccionario, funciones, competencias, programa formador de formadores, emprendimiento comunal y en énfasis para la defensa de la prestación de los servicios públicos durante el cuatrienio.</t>
  </si>
  <si>
    <t>Juntas de Acción Comunal capacitadas.</t>
  </si>
  <si>
    <t xml:space="preserve">Actividades de capacitación en la normatividad vigente, en funciones y competencia. </t>
  </si>
  <si>
    <t># de juntas de acción comunal capacitadas</t>
  </si>
  <si>
    <t xml:space="preserve">gestión </t>
  </si>
  <si>
    <t>30,000,000</t>
  </si>
  <si>
    <t>Juntas de Acción Comunal de los Municipios con Planes de Retornos y Reparación Colectiva capacitadas.</t>
  </si>
  <si>
    <t>Apoyar la realización de cuatro (4) encuentros de las organizaciones comunales, durante el cuatrienio</t>
  </si>
  <si>
    <t xml:space="preserve">Encuentros de las organizaciones comunales realizados. </t>
  </si>
  <si>
    <t xml:space="preserve">Encuentros de las organizaciones comunales de los Municipios con Planes de Retornos y Reparación Colectiva realizados. </t>
  </si>
  <si>
    <t>Adquirir un (1) software que permita agilizar los trámites y procesos de la oficina de participación ciudadana y población en general.</t>
  </si>
  <si>
    <t>Software  para los procesos de las oficinas de participaciòn cuidadana adquirido.</t>
  </si>
  <si>
    <t>Capacitar a 30 organizaciones en control social e inversiones de regalías, salud, agua potable, medio ambiente, desarrollo agroindustrial y minero; y protección al consumidor, durante el cuatrienio.</t>
  </si>
  <si>
    <t xml:space="preserve">Organizaciones en control social e inversiones capacitados. </t>
  </si>
  <si>
    <t xml:space="preserve">convocatoria a los l[ideres y representantes de organizaciones sociales de control social, inversiones de regalias, salud, agua potable, medio ambiente, desarrollo agroindustrial y minero, y proteccion al consumidor, durante el cuatrienio.
realizacion de evento de concentracion. </t>
  </si>
  <si>
    <t># de organizaciones capacitadas</t>
  </si>
  <si>
    <t xml:space="preserve">Organizaciones de la población víctimas en control social e inversiones capacitados. </t>
  </si>
  <si>
    <t>Realizar dos (2) congresos departamentales de mujeres en temas de participación ciudadana, en el cuatrienio.</t>
  </si>
  <si>
    <t xml:space="preserve">Congresos departamentales de mujeres en temas de participaciòn ciudadana realizado. </t>
  </si>
  <si>
    <t>Mujeres de la población víctima convocadas</t>
  </si>
  <si>
    <t>Realizar diez (10) Talleres en temas de propiedad horizontal, democracia y liderazgo, dirigido a ciudadanas y ciudadanos residentes en el régimen de Propiedad Horizontal, en el cuatrienio</t>
  </si>
  <si>
    <t>Talleres en temas de propiedad horizontal, democracia y liderazgo, dirigido a ciudadanas y ciudadanos residentes, realizados</t>
  </si>
  <si>
    <t xml:space="preserve"># de talleres dirigidos a la ciudadanía residente en el regimen de propiedad horizontal. </t>
  </si>
  <si>
    <t>Talleres en temas de propiedad horizontal, democracia y liderazgo, dirigido a la población víctima realizados</t>
  </si>
  <si>
    <t>Realizar 50 eventos de "dialogo franco con la comunidad", en el cuatrienio.</t>
  </si>
  <si>
    <t xml:space="preserve">Eventos de "dialogos franco con la comunidad " realizados. </t>
  </si>
  <si>
    <t>SECRETARIA GOBIERNO</t>
  </si>
  <si>
    <t>1,000,000,000</t>
  </si>
  <si>
    <t>fondo de seguridad</t>
  </si>
  <si>
    <t xml:space="preserve"># de planes formulados y en ejecución. </t>
  </si>
  <si>
    <t xml:space="preserve">reunión con comité de orden público para presentar propuesta de plan y aprobación. 
Socialización del Plan integral de seguridad y convivencia. 
Formulación de proyectos. 
Implementación de proyectos. 
</t>
  </si>
  <si>
    <t>Plan integral seguridad y convivencia creado.</t>
  </si>
  <si>
    <t>Creación y puesta en marcha de un (1) Plan Integral  Seguridad y Convivencia Ciudadana.</t>
  </si>
  <si>
    <t>60,000,000</t>
  </si>
  <si>
    <t xml:space="preserve"># de campañas publicitarias dirigidas a la reducción de la violencia. </t>
  </si>
  <si>
    <t xml:space="preserve">realización de comité de orden público de definición de acciones. 
Formulación de proyectos. 
Implementación de proyectos. 
</t>
  </si>
  <si>
    <t>Campañas publicitarias  a la reducción de violencias implementadas.</t>
  </si>
  <si>
    <t>Implementar cuatro (4) campañas publicitarias tendientes a la reducción de la violencia en todas sus manifestaciones, en el cuatrienio.</t>
  </si>
  <si>
    <t>Estaciones de Policía y unidades militares en los Municipios con Planes de Retorno y Reparación Colectiva construidos, mantenidos y/o adecuados.</t>
  </si>
  <si>
    <t>$10,560,000,000</t>
  </si>
  <si>
    <t xml:space="preserve">fondo de seguridad
</t>
  </si>
  <si>
    <t xml:space="preserve"># de estaciones de policía intervenidas. </t>
  </si>
  <si>
    <t xml:space="preserve">realización de comité de orden público de definición de acciones. 
Diseños arquitectonicos y estructurales. 
Formulación de proyectos. 
Implementación de proyectos. </t>
  </si>
  <si>
    <t>Estaciones de Policía y unidades militares, construidos, mantenidos y/o adecuados.</t>
  </si>
  <si>
    <t>Construir, mantener y/o adecuar 20  estaciones de Policía y unidades militares, en el cuatrienio.</t>
  </si>
  <si>
    <t xml:space="preserve">fondo de seguridad
Recursos propios </t>
  </si>
  <si>
    <t># de instituciones de seguridad dotadas y fortalecidas</t>
  </si>
  <si>
    <t xml:space="preserve">realización de comité de orden público de definición de acciones. 
socialización y aprobación de requerimientos de los organismos de seguridad en el Comité de orden público. 
Formulación de proyectos. 
Implementación de proyectos. 
</t>
  </si>
  <si>
    <t xml:space="preserve">4,280,732,389
</t>
  </si>
  <si>
    <t xml:space="preserve">CONSTRUCCIÓN DE INSTALACIONES MILITARES PARA EL BATALLÓN DE INSTRUCCIÓN, ENTRENAMIENTO Y REENTRENAMIENTO No. 5 Y BASE MILITAR EL JUNCAL, MUNICIPIO DE AGUACHICA.
EL PROYECTO DE CONSTRUCCIÓN DE INFRAESTRUCTURA FISICA Y TACTICA EN EL BATALLÓN DE INGENIEROS No. 10, ADSCRITO A LA DE DECIMA BRIGADA DEL EJERCITO NACIONAL, CON JURISDICCIÓN EN EL DEPARTAMENTO DEL CESAR
ADECUACIÓN DE LAS INSTALACIONES FISICAS DEL CENTRO DE FORMACIÓN JUVENIL DEL CESAR, CROMI  EN EL MUNICIPIO DE VALLEDUPAR
FORTALECIMIENTO DEL COMPONENTE LOGISTICO DE LA POLICIA NACIONAL PARA EL MEJORAMIENTO DEL SERVICIO DE LA POLICIA EN EL DEPARTAMENTO DEL CESAR.
FORTALECIMIENTO DE LA CONVIVENCIA Y SEGURIDAD CIUDADANA A TRAVÉS DEL FORTALECIMIENTO DE INFRAESTRUCTURA DE LAS ESTACIONES DE POLICIA Y DEPENDENCIAS DEL COMANDO POLICIA – CESAR.
PREVENCIÓN DE DELITOS Y VIOLENCIAS CONTRA LAS MUJERES Y GÉNERO DEL DEPARTAMENTO DEL CESAR
Implementación de la campaña contra la trata no hay trato.
Estudios y diseños arquitectonicos y de ingenieria para la construccion, adecuacion y mejoramiento de las estaciones de policia de valledupar, curumani, codazzi, bosconia,PROYECDE  casacara y atanquez.
APOYO PEDAGÓGICO Y  PSICOSOCIAL PARA LA REEDUCACIÓN , RESTABLECIMIENTO DE DERECHOS Y REHABILITACIÓN DE  ADOLESCENTES Y JÓVENES EN CONFLICTO CON LA LEY Y FAMILIA EN EL CESAR.
pago de arrendamiento a la sede del sistema penal para adolescentes CESPA
</t>
  </si>
  <si>
    <t>Instituciones de seguridad  e inteligencia dotadas.</t>
  </si>
  <si>
    <t xml:space="preserve">Dotar a cinco (5) instituciones de seguridad e inteligencia con elementos y equipos de comunicaciones, transporte y tecnologia para mejorar su operatividad en el cuatrenio. </t>
  </si>
  <si>
    <t>3.3 La seguridad es prioridad</t>
  </si>
  <si>
    <t>Campañas de promociòn contra la trata de personas en los Municipios con Planes de Retorno y Reparación Colectiva promovido.</t>
  </si>
  <si>
    <t>$30,000,000</t>
  </si>
  <si>
    <t xml:space="preserve">03-3-2321-20 planes de acción de derechos humanos. </t>
  </si>
  <si>
    <t># de Campañas de promociòn contra la trata de personas promovido.</t>
  </si>
  <si>
    <t>Implementación de la campaña contra la trata no hay trato.</t>
  </si>
  <si>
    <t>Diseño y formulación de la campaña, difusión de piezas publicitarias, charlas a la comunidad.</t>
  </si>
  <si>
    <t>Campañas de promociòn contra la trata de personas promovido.</t>
  </si>
  <si>
    <t>Promover cuatro (4) campañas de promoción contra la trata de personas.</t>
  </si>
  <si>
    <t>AUNAR ESFUERZOS PARA LA IMPLEMENTACIÓN DE CAMPAÑA DE PREVENCIÓN Y PROMOCIÓN EN DDHH EN LOS MUNICIPIOS DEL DEPARTAMENTO DEL CESAR</t>
  </si>
  <si>
    <t>Foros subregionales de derechos humano organizado.</t>
  </si>
  <si>
    <t>Organizar cuatro (4) foros subregionales de derechos humanos en el Departamento, en el cuatrienio.</t>
  </si>
  <si>
    <t>Campañas de divulgaciòn de derechos humanos en los Municipios con Planes de Retorno y Reparación Colectiva realizadas.</t>
  </si>
  <si>
    <t>Campañas de divulgaciòn de derechos humanos realizadas.</t>
  </si>
  <si>
    <t>Realizar cuatro (4) campañas de divulgación de derechos humanos en el Departamento, en el cuatrienio.</t>
  </si>
  <si>
    <t>Campañas de prevenciòn y promociòn de derechos humanos  en los Municipios con Planes de Retorno y Reparación Colectiva, realizadas.</t>
  </si>
  <si>
    <t># de Campañas de prevenciòn y promociòn de derechos humanos realizadas.</t>
  </si>
  <si>
    <t>Campañas de prevenciòn y promociòn de derechos humanos realizadas.</t>
  </si>
  <si>
    <t>Realizar cuatro (4) campañas de prevención y promoción en derechos humanos en el Departamento, en el cuatrienio.</t>
  </si>
  <si>
    <t>3.2 Derechos Humanos y Derecho Internacional Humanitario</t>
  </si>
  <si>
    <t>Cátedra Afrocesarense centros y/o instituciones educativas en los Municipios con Planes de Retornos y Reparación Colectiva, implementada.</t>
  </si>
  <si>
    <t>Cátedra Afrocesarense centros y/o instituciones educativas, implementada.</t>
  </si>
  <si>
    <t>Implementar la cátedra Afrocesarense en los 182 centros y/o instituciones educativas.</t>
  </si>
  <si>
    <t>Encuentros de muestras entoculturales de la población víctimas Afrocesarense, realizadas.</t>
  </si>
  <si>
    <t>03-3-21211-20 atención y apoyo a los pueblos afrocolombianos</t>
  </si>
  <si>
    <t># de encuentros etnoculturales afros realizados</t>
  </si>
  <si>
    <t>AUNAR ESFUERZOS PARA EL FORTALECIMIENTO DE LA IDENTIDAD Y AUTONOMÍA DE LA  COMUNIDAD AFROCESARENCE.</t>
  </si>
  <si>
    <t>Encuentros de muestras entoculturales Afrocesarense, realizadas.</t>
  </si>
  <si>
    <t>Realizar cuatro (4) encuentros de muestras entoculturales Afrocesarenses.</t>
  </si>
  <si>
    <t xml:space="preserve"># eventos de conmemoración del dia nacional de la afrocolombianidad.  </t>
  </si>
  <si>
    <t>Eventos de conmemoración del día nacional de la Afrocolombianidad, realizada.</t>
  </si>
  <si>
    <t>Realizar cuatro (4) eventos de conmemoración del día nacional de la Afrocolombianidad.</t>
  </si>
  <si>
    <t>Mesas de concertación y consulta de la población víctima Afrocesarenses convocadas.</t>
  </si>
  <si>
    <t># de mesas de concertación y consulta de los pueblos afros</t>
  </si>
  <si>
    <t>formulación del proyecto. 
Definición de participantes
organización de la jornada. 
Ejecución de la mesa
Evaluación de resultados. 
DAR A CONOCER LA OFERTA INSTITUCIONAL Y CONCERTAR ACTIVIDADES A DESARROLLAR EN LA VIGENCIA 2017.</t>
  </si>
  <si>
    <t>Mesas de concertación y consulta de los pueblos Afrocesarenses, realizadas.</t>
  </si>
  <si>
    <t>Realizar cuatro (4) mesas de concertación y consulta de los pueblos Afrocesarenses.</t>
  </si>
  <si>
    <t>1.2.2 Somos Cesar, somos Afro</t>
  </si>
  <si>
    <t>Hectareas para el saneamiento del resguardo para la población victima adquiridas.</t>
  </si>
  <si>
    <t xml:space="preserve">PROPIOS </t>
  </si>
  <si>
    <t>03-3-21211-20 atención y apoyo a los pueblos indígenas</t>
  </si>
  <si>
    <t xml:space="preserve"># de hectareas adquiridas para el saneamiento de resguardos. </t>
  </si>
  <si>
    <t xml:space="preserve">
Concertación con autoridades indígenas sobre predios a adquirir. 
Avaluos y tramites administrativos para la compra. 
formulación del proyecto. 
Entrega de predios y legalización.
</t>
  </si>
  <si>
    <t xml:space="preserve">apoyo a las comunidades indígenas del departamento con la adquisición de predios para el saneamiento de resguardos, para el mejoramiento de las condiciones de indígenas desplazados de las etnias chimila y yukpás. </t>
  </si>
  <si>
    <t>Hectareas para el saneamiento del resguardo, adquiridas.</t>
  </si>
  <si>
    <t xml:space="preserve">Adquirir 900 hectáreas para saneamiento del resguardo </t>
  </si>
  <si>
    <t>Mesa de concertación de la población víctima indigena, convocada.</t>
  </si>
  <si>
    <t xml:space="preserve"># de mesas de concertación indígenas realizadas. </t>
  </si>
  <si>
    <t xml:space="preserve">formulación del proyecto. 
Definición de participantes
organización de la jornada. 
Ejecución del encuentro.
Evaluación de resultados. </t>
  </si>
  <si>
    <t xml:space="preserve">Apoyo a la población indígena del Departamento con la realización de 2 mesas de concertación en el departamento del Cesar. </t>
  </si>
  <si>
    <t>Mesas de concertaciòn con la poblaciòn indigenas realizado.</t>
  </si>
  <si>
    <t>Realizar ocho (8) mesas de concertación con la población indígena</t>
  </si>
  <si>
    <t xml:space="preserve">Encuentros artesanales de población víctima indìgenas convocados. </t>
  </si>
  <si>
    <t xml:space="preserve"># de encuentros artesanales indígenas realizados. </t>
  </si>
  <si>
    <t xml:space="preserve">Fortalecimiento de la identidad propia y el intercambio cultural indígena a traves de la realización de dos encuentros artesanales en el departamento del Cesar </t>
  </si>
  <si>
    <t xml:space="preserve">Encuentros artesanales de indìgenas realizados. </t>
  </si>
  <si>
    <t>Realizar cuatro (4) encuentros artesanales indígenas en el cuatrienio.</t>
  </si>
  <si>
    <t xml:space="preserve"># de mesas de concertación indígenas conformadas. 
</t>
  </si>
  <si>
    <t xml:space="preserve">  
-formulación del proyecto.
presentar la oferta institucional
generar un espacio autonomo para las comunidades
avances y logros por parte de la Administración Dptal. 
Recepción de solicitudes para mejora de las comunidades. </t>
  </si>
  <si>
    <t>Apoyo logístico para la realización de la mesa departamental de concertación y consulta de las comunidades indíegnas del departamento del Cesar</t>
  </si>
  <si>
    <t>Mesa de concertación indigena conformada.</t>
  </si>
  <si>
    <t>Conformar una (1) mesa de concertación indígena anual de los siete pueblos del Departamento.</t>
  </si>
  <si>
    <t>1.2.1 Con los pueblos indígenas, caminamos hacia La Paz</t>
  </si>
  <si>
    <t xml:space="preserve">1.2 Enfoque poblacional y de derechos </t>
  </si>
  <si>
    <t xml:space="preserve">1.1 Ruta integral de atención a la infancia, la adolescencia y la juventud </t>
  </si>
  <si>
    <t xml:space="preserve">1.1.1 Mis niños caminan con amor </t>
  </si>
  <si>
    <t>Lograr el desarrollo integral a través de transformaciones y cambios de tipo cualitativo y cuantitativo mediante el cual el niño y la niña  dispone de sus características, capacidades, cualidades y potencialidades para estructurar progresivamente su identidad.</t>
  </si>
  <si>
    <t>Atender 20.000 niños y niñas de la primera infancia  el programa “Ruta del desarrollo por siempre”, en el cuatrienio.</t>
  </si>
  <si>
    <t>Niños y niñas en el programa “Ruta del desarrollo por siempre”, atendidos.</t>
  </si>
  <si>
    <t>Fortalecimiento en la construcción, ejecución y  desarrollo de los programas sociales enfocado a los diferentes grupos poblacionales en condición de vulnerabilidad del  departamento   Cesar"</t>
  </si>
  <si>
    <t xml:space="preserve">Formulación y priorización de un macroproyecto  denominado " Fortalecimiento en la construcción, ejecución y  desarrollo de los programas sociales enfocado a los diferentes grupos poblacionales en condición de vulnerabilidad del  departamento   Cesar"  para la contratación de 17 personas que formaran el equipo de politica social para la ejecuciónd e las actividades, programas y demas responsabilidades de la oficina de politica social </t>
  </si>
  <si>
    <t>Proyecto viabilizado y priorizado</t>
  </si>
  <si>
    <t>Asesora de Política Social</t>
  </si>
  <si>
    <t xml:space="preserve">03-3-211113-20 
03-3-211213-20
03-3-211223-20
03-3-21263-20
03-3-21273-20
03-3-21251-20
03-3-21243-20
</t>
  </si>
  <si>
    <t>recursos propios</t>
  </si>
  <si>
    <t>·         Contribuir con acciones exitosas junto con los Agentes del Sistema Nacional de Bienestar Familiar, instancias de coordinación y articulación y de relaciones existentes entre estos para dar cumplimiento a la protección integral de los niños, niñas y el fortalecimiento familiar en los ámbitos nacional, departamental y municipal. De la misma manera contribuir al cumplimiento de las realizaciones.</t>
  </si>
  <si>
    <t>DESARROLLO DE ACCIONES PARA FOMENTAR LA PARTICIPACIÓN Y LA INCLUSIÓN SOCIAL DE LOS GRUPOS POBLACIONALES VULNERABLES DEL DEPARTAMENTO DEL CESAR.</t>
  </si>
  <si>
    <t xml:space="preserve">Formulación y priorización de un macroproyecto  denominado " DESARROLLO DE ACCIONES PARA FOMENTAR LA PARTICIPACIÓN Y LA INCLUSIÓN SOCIAL DE LOS GRUPOS POBLACIONALES VULNERABLES DEL DEPARTAMENTO DEL CESAR"  para la ejecución de los programas sociales dirigidos a la población de la primera infancia, niñez, adolescencia, juventud, adulto mayor, población LGBT, personas en condición de discapacidad y población en extrema pobreza. </t>
  </si>
  <si>
    <t xml:space="preserve">03-3-111113-20        </t>
  </si>
  <si>
    <t xml:space="preserve">Realizar estudios previos, solicitud de CDP para la contratación </t>
  </si>
  <si>
    <t xml:space="preserve">No. de convenios y/o contrato firmado </t>
  </si>
  <si>
    <t xml:space="preserve">·         Priorizar las acciones dirigidas a la población de niños y niñas de cero (O) a cinco (5) años que se encuentran por fuera de la oferta institucional del bienestar familiar </t>
  </si>
  <si>
    <t xml:space="preserve">El programa está dirigido a 6.000 niños y niñas de primera infancia  en edades de 3 a 5 años y 11 meses de los territorios rurales serán focalizados de manera prioritaria            </t>
  </si>
  <si>
    <t xml:space="preserve">                                                                                                                                 1. Beneficiar a  6.000 niños y niñas de primera infancia. 
2. Realizar 14 encuentros  ludicos recreativos con los niños beneficiados del programas , desarrollados en dos  tipo familiar y encuentros educativos.</t>
  </si>
  <si>
    <t>·         Canalizar el apoyo de las entidades del gobierno nacional encargadas de los programas de protección a la primera infancia y articularlo con la oferta institucional municieal v deeartamental.</t>
  </si>
  <si>
    <t xml:space="preserve">Atención nutricional a 50 niños y niñas de la primera infancia en condiciones de vulnerabilidad que se encuentran en riesgo o en estado de desnutrición del municipio de Valledupar </t>
  </si>
  <si>
    <t xml:space="preserve">Recuperación nutricional, formación educativa y social de los niños menores de  3 a 5 años y 11 meses en riesgo  o en estado de desnutrición en la ciudad de Valledupar. 
Componente de nutrición y salud, pedagógico y psicológico </t>
  </si>
  <si>
    <t>03-3-111113-20        Protección Integral a la primera Infancia</t>
  </si>
  <si>
    <t xml:space="preserve">·         Promover jornadas masivas .de identificación a la población que se encuentra sin el acceso al derecho. </t>
  </si>
  <si>
    <t>Realizar jornadas de identificación para garantizar el derecho a la existencia a través la Registraduría Nacional del Estado Civil.</t>
  </si>
  <si>
    <t>Jornadas de identificación a través la Registraduría Nacional del Estado Civil, realizadas.</t>
  </si>
  <si>
    <t xml:space="preserve">Jornadas de identificación en apoyo con la registraduria Nacional </t>
  </si>
  <si>
    <t>Jornada de identificacion (Registro Civil) en un municipo del Departamento del Cesar.</t>
  </si>
  <si>
    <t>Distribuir 5.000 kit de salud oral a niños, niñas y adolescentes vulnerables  anualmente con articulación a la red de prestadores de servicios de salud  y Secretaría de salud para la educación en higiene oral, anualmente.</t>
  </si>
  <si>
    <t>Niños, niñas y adolescentes con kit de salud oral distrisbuidos.</t>
  </si>
  <si>
    <t xml:space="preserve">*Entrega de kit de salud oral a niños y niñas de la primera infancia en condición de vulnerabilidad </t>
  </si>
  <si>
    <t>Beneficiar a 6.000 niños y niñas de la primera infancia</t>
  </si>
  <si>
    <t>1.1.2 La Paz, nos hace grandes</t>
  </si>
  <si>
    <t>Desarrollar un (1) programa  enfocado en los derechos de existencia, desarrollo, protección y ciudadanía dirigido a 30.000 niños, niñas, adolescentes y jóvenes  durante el cuatrienio.</t>
  </si>
  <si>
    <t>Niños, niñas, adolescentes y jóvenes con el programa enfocado en los derechos de existencia, desarrollo, protección y ciudadanía, atendidos.</t>
  </si>
  <si>
    <t xml:space="preserve">*Realizar proceso de convocatoria en los 25 municipios 
*Socializar la oferta institucional e inscribir a los NNA en los 25 municipios 
*Organizar el comité entre la oficina de política social y el operador para selecionar los 10.000 niños, niñas, adolescentes y jóvenes  que cumplan con los requisitos dispuestos *Publicar en cada municipio el listado de beneficiarios del programa * Establecer un listado en espera de la población que se ha inscrito y que en la primera selección no quede como beneficiario. 
</t>
  </si>
  <si>
    <t>1. vinculara como a 12.000 beneficiarios de los cuales 3.000 son niños, 4.000 adolescentes y 5.000 jóvenes en el departamento, promoviendo el derecho a participar activamente en la vida de la comunidad construyendo nuevas formas de relación basadas en la convivencia y el respeto. Se tendrán en cuentan los NNAJ que fueron beneficiados del año 2016 y 2017.
2. desarrollar  14  jornadas para el fortalecimiento del tejido social basados en la lúdica, la recreación y las experiencias vivenciales por cada institución educativa.de acuerdo al rango etario (niñez de 6 a 11 y adolescentes y jóvenes  de 12 a 28 años).</t>
  </si>
  <si>
    <t>03-3-1112213-20  03-3-211228-20</t>
  </si>
  <si>
    <t>Promover espacios de participación con niños, niñas, adolescentes y jóvenes con enfoque de derechos en existencia, desarrollo, ciudadanía y protección encaminados a su desarrollo integral.</t>
  </si>
  <si>
    <t>Contribuir con acciones exitosas junto con los Agentes del Sistema Nacional de Bienestar Familiar, instancias de coordinación y articulación y de relaciones existentes entre estos, para dar cumplimiento a la protección integral de los adolescentes y el fortalecimiento familiar en los ambitos nacional, departamental y municipal. De la misma manera contribuir al cumplimiento de las realizaciones</t>
  </si>
  <si>
    <t>Realizar asistencia técnicas y acompañamiento a los 25 municipios para fortalecer las plataformas juveniles conformadas con organizaciones formales, no formales e informales, a través del desarrollo de iniciativas de innovación social, con enfoque poblacional así: Jóvenes, Discapacidad, Víctimas, Reintegrados, Etnias, Población pobre y vulnerable</t>
  </si>
  <si>
    <t>Municipios con plataformas juveniles, fortalecidos.</t>
  </si>
  <si>
    <t>Reactivar la Plataforma Departamental de Juventud, la cual se debe hacer con la participación de los 25 presidentes y secretarios de las plataformas de juventud                                          *.Realizar (1)  encuentro departamental de jóvenes, en donde los delegados de cada una de las plataformas municipales concurran para la reactivación de la plataforma departamental de juventud del departamento del Cesar</t>
  </si>
  <si>
    <t xml:space="preserve">1.  Beneficiar 750 AJ de los cuales 350 son Adolescentes y 350 son jóvenes  en los 25 municipios .    *1. Socialización de los planes de acción de cada una de las plataformas municipales.
2. Estrategias de articulación departamental y nacional con relación a los planes de acción municipal.
3. Conceptualización y puesta en práctica de los objetivos de desarrollo sostenible.
4. Capacitación de metodologías para fondos concursables (grant)
5. Liderazgo y participación política.
6. Equidad de género e igualdad
7. Inclusión social y transversalidad
</t>
  </si>
  <si>
    <t>F/M</t>
  </si>
  <si>
    <t>Implementar un programa de prevención familiar de las peores formas de trabajo infantil en los 25 municipios del Cesar.</t>
  </si>
  <si>
    <t>Crear, apoyar y fortalecer la Red departamental de hogares de paso, para garantizar el restablecimiento de los derechos de niños, niñas y adolescentes, en protección, seguridad y apoyo.</t>
  </si>
  <si>
    <t>Red departamental de hogares de paso creada.</t>
  </si>
  <si>
    <t xml:space="preserve">Crear, apoyar y fortalecer la Red departamental de hogares de paso en articulación con los entes territoriales, el nivel nacional y el ICBF </t>
  </si>
  <si>
    <t xml:space="preserve">Estrategia articulada con el ICBF y los municipios para crear y fortalecer la red departamental de hogares de paso </t>
  </si>
  <si>
    <t>Impulsar acciones de inclusión, reconocimiento y promoción de espacios y/o escenarios de participación de niños, niñas, adolescentes y. jóvenes, con enfoque poblaciona!.</t>
  </si>
  <si>
    <t>Realizar un (1) programa dirigidas a niños, niñas adolescentes y jóvenes en prevención al NO consumo de alcohol y sustancias psicoactivas y demás problemas psicosociales en los municipios.</t>
  </si>
  <si>
    <t>Programa a niños , niñas adolecentes y jòvenes en prevenciòn al no consumo de alcohol. realizado.</t>
  </si>
  <si>
    <t>jornadas a desarrollar con los beneficiarios en las instituciones educativas de los  25 municipios del departamento del Cesar, cuyas edades van de los seis (6) años abarcando la niñez hasta los 28 años cubriendo adolescencia y juventud.</t>
  </si>
  <si>
    <t>Apoyar la celebración del dia de la niñez</t>
  </si>
  <si>
    <t>Diseñar e implementar un programa de convivencia y reconciliación para la participación de los niños y niñas, adolescentes y jóvenes en la construcción de una cultura de paz en los 25 municipios, anualmente.</t>
  </si>
  <si>
    <t>Programa de convivencia y reconciliaciÓn diseñado.</t>
  </si>
  <si>
    <t xml:space="preserve">Programa de convivencia y reconciliación </t>
  </si>
  <si>
    <t>1.  Programa dirigido a la población a los niños,  niñas, adolescentes y jóvenes en condiciones de vulnerabilidad de de los niveles 1 y 2 del sisben dando prioridad a las familias en condición de víctimas, desplazados, familias priorizadas de la Red unidos, niños  y niñas  con algún grado de discapacidad, afrocesarenses e indígenas. 
2.   3.000 NNAJ de 25 municipios del departamento del Cesar, logrando la atención de 120 NNAJ en cada municipio</t>
  </si>
  <si>
    <t>Atender 2.182  niños, niñas y adolescentes que se encuentren identificados en trabajo infantil y sus peores formas, en el cuatrienio.</t>
  </si>
  <si>
    <t>Niños, niñas y adolecente identificados en el trabajo infantil,  atendidos.</t>
  </si>
  <si>
    <t xml:space="preserve">* Identificar los niños, niñas, adolescentes en trabajo infantil de los municipios de Bosconia y el Copey  y otros muncipios a denifir con el comite departamental de erradicación del trabajo infantil. 
* Implementar los tres (3) componentes necesarios para el funcionamiento del programa, los cuales son: Atención Integral, Calidad Educativa y Movilización de Actores Locales.
</t>
  </si>
  <si>
    <t>Atención de  882 NNA identificados en trabajo infantil en los municipios de el Copey 212 cupos , Bosconia170 yAguachica 500 cupos municipios por definir  a traves de la Atención Integral, Calidad Educativa y Movilización de Actores Locales.</t>
  </si>
  <si>
    <t>03-3-116411-20</t>
  </si>
  <si>
    <t xml:space="preserve">programa de salud oral </t>
  </si>
  <si>
    <t xml:space="preserve">adultos mayores con protesis dentales </t>
  </si>
  <si>
    <t>Adultos mayores  en salud oral beneficiados.</t>
  </si>
  <si>
    <t>Beneficiar 2.000 adultos mayores en salud oral para mejorar su calidad de vida.</t>
  </si>
  <si>
    <t>Promover a la vejez a través del acceso a la cofinanciación de unidades productivas y así eliminar barrera a servicios de protección.</t>
  </si>
  <si>
    <t xml:space="preserve">Recursos OCAD </t>
  </si>
  <si>
    <t>campaña del buen trato, respeto y tolerancia del adulto mayor,</t>
  </si>
  <si>
    <t xml:space="preserve">Campaña del buen trato,respeto y tolerancia  para el adulto mayor realizada. </t>
  </si>
  <si>
    <t>Realizar una (1) campaña del buen trato, respeto y tolerancia del adulto mayor, anualmente.</t>
  </si>
  <si>
    <t xml:space="preserve">·         Promover el empleo decente, y protección de los desempleados y a la vejez. " </t>
  </si>
  <si>
    <t xml:space="preserve">3 centros fortalecidos </t>
  </si>
  <si>
    <t xml:space="preserve"> centros de vida y centros de bienestar del adulto mayor.</t>
  </si>
  <si>
    <t>Centros de vida y centros de bienestar fortalecidos.</t>
  </si>
  <si>
    <t>Fortalecer los centros de vida y centros de bienestar del adulto mayor.</t>
  </si>
  <si>
    <t xml:space="preserve">·         Promover la implementación de centros de vida. ,/ </t>
  </si>
  <si>
    <t xml:space="preserve"> 25 encuentros en los municipios, promoviendo el respeto y los derechos intergeneracionales del adulto mayor.</t>
  </si>
  <si>
    <t xml:space="preserve"> encuentros en los municipios, promoviendo el respeto y los derechos intergeneracionales del adulto mayor.</t>
  </si>
  <si>
    <t>Encuentros  para el respecto y los derechos intergeneracionales del adulto mayor realizados.</t>
  </si>
  <si>
    <t>Realizar 50 encuentros en los municipios, promoviendo el respeto y los derechos intergeneracionales del adulto mayor.</t>
  </si>
  <si>
    <t xml:space="preserve">·         Propender a la formulación e implementación 'de la política pública de envejecimiento y vejez. v. </t>
  </si>
  <si>
    <t xml:space="preserve">13.000 adultos mayores beneficiados en los 25 municipios del departamento del Cesar a traves del programa de atención integral del adulto mayor. </t>
  </si>
  <si>
    <t xml:space="preserve">Atención integral al adulto mayor a través de un programa donde se desarrollaran  activiades educativas,  artisticas, culturales, deportivas, recreación  y suministro de alimentación que cubra el 75% del valor nutricional diario a los adultos mayores en condición de vulnerabilidad. </t>
  </si>
  <si>
    <t>Realizar estudios previos, solicitud de CDP para la contratación</t>
  </si>
  <si>
    <t>03-3-21243-20</t>
  </si>
  <si>
    <t>Formulación y priorización de un macroproyecto  que cubra el componente de seguridad alimentaria, educación y participación</t>
  </si>
  <si>
    <t>Atención integral a través de acciones que contribuyan a mejorar las condiciones de vida de los adultos mayores en el Departamento del Cesar</t>
  </si>
  <si>
    <t xml:space="preserve">Programa interdisciplinario para beneficiar al adulto mayor implementado. </t>
  </si>
  <si>
    <t>Implementar un (1) programa interdisciplinario para beneficiar a 10.000 adultos mayores, anualmente.</t>
  </si>
  <si>
    <t>·         Impulsar la conformación y operatividad de los cabildos municipales y la elección del Cabildo Mayor departamental.</t>
  </si>
  <si>
    <t>·         Consolidar y encaminar, un solo esfuerzo, para valorar y dotar de prótesis dentales a los adultos mayores en condición de vulnerabilidad que han tenido perdida de una o más piezas dentales sin  llegar  al total de ellas</t>
  </si>
  <si>
    <t>1.2 Enfoque poblacional y de derechos</t>
  </si>
  <si>
    <t>03-3-116111-20</t>
  </si>
  <si>
    <t>Tres encuentros artisticos con respresentación de NNAJ del departamento del Cesar</t>
  </si>
  <si>
    <t xml:space="preserve">Participación activa de los NNAJen condición de discapacidqad en encuentros  artísticos, culturales, deportivos  y recreativos para la inclusión social  </t>
  </si>
  <si>
    <t xml:space="preserve">Participar en  diez (10)  encuentros artísticos, culturales y folclóricos locales, nacionales e internacionales, dirigido a niños, niñas, adolescentes y jóvenes con algún grado de discapacidad. </t>
  </si>
  <si>
    <t xml:space="preserve">articulación interinstitucional para gestionar la atención en formación para el trabajo </t>
  </si>
  <si>
    <t xml:space="preserve">formación para el trabajo </t>
  </si>
  <si>
    <t>Personas para el trabajo con dispacidad y/o cuidadores formados</t>
  </si>
  <si>
    <t>Formar 400 personas para el trabajo con discapacidad y/o cuidadores.</t>
  </si>
  <si>
    <t xml:space="preserve">Beneficiar 5000 NNAJ con dispacidad najoun esquema de inclusión </t>
  </si>
  <si>
    <t xml:space="preserve">Programa con actividades artisticas, culturales, deportivas, recreativas, cursos de aprendizaje </t>
  </si>
  <si>
    <t>Niñas,niños ,adolecentes y jóvenes con algún grado de discapacidad en el programa de inclusión social implementado.</t>
  </si>
  <si>
    <t>Implementar un programa de inclusión social para 12.000 niños, niñas, adolescentes y jóvenes con algún grado de discapacidad.</t>
  </si>
  <si>
    <t>Impulsar en los municipios la politica territorial de discapacidad, construida con participación de la sociedad civil organizada</t>
  </si>
  <si>
    <t xml:space="preserve">Adquisición de 700 ayudas técnicas que serán entregadas a población con algún grado de discapacidad de los 25 municipios del departamento del Cesar </t>
  </si>
  <si>
    <t>Adquisición  productos de apoyo para la entrega a personas con discapacidad</t>
  </si>
  <si>
    <t>Banco de ayudas técnicas para mejorar la calidad de vida  de las personas con alguna discapacidad fortalecido.</t>
  </si>
  <si>
    <t>Adquirir 2.000 productos de apoyo para la personas con condición de discapacidad.</t>
  </si>
  <si>
    <r>
      <t xml:space="preserve">  </t>
    </r>
    <r>
      <rPr>
        <sz val="10"/>
        <color theme="1"/>
        <rFont val="Arial"/>
        <family val="2"/>
      </rPr>
      <t xml:space="preserve">Gestionar con entidades públicas, privadas y el sector empresarial para promover alianzas de inclusión laboral de personas con discapacidad. ~ </t>
    </r>
  </si>
  <si>
    <t>Implementar estrategias que promuevan la  integralidad e  inserción de la población con discapacidad en la sociedad para la equiparación de oportunidades y el goce pleno de sus derechos</t>
  </si>
  <si>
    <t>1.2.6 Población en condición de discapacidad</t>
  </si>
  <si>
    <t>Apoyar a unidades productivas de acuerdo a la oferta institucional, en el cuatrienio.</t>
  </si>
  <si>
    <t>03-3-116611-20</t>
  </si>
  <si>
    <t xml:space="preserve">1. Encuentro de Red departamental LGBT para la conformación de la mesa de personas con orientación sexual e identidad de genero diversa con la participación de 100 personas en los 25 municipios del Cesar.                                         2. Campaña La paz es diversa los derechos son iguales “Foros subregiones” beneficiando a 2000 personas de los 25 municipios del departamento del Cesar </t>
  </si>
  <si>
    <t>* Conformar la  red  departamental de la población LGBTI     *Realizar mesas de concertación para el fortalecimiento institucional  donde participe la comunidad  LGBTI .</t>
  </si>
  <si>
    <t>Divulgar los derechos humanos de las personas LGTBI  en los  25 municipios.</t>
  </si>
  <si>
    <t xml:space="preserve">·         Gestionar la implementación de un modelo de educación formal y laboral incluyente que se ajuste a las necesidades de la población vulnerable . .¡ </t>
  </si>
  <si>
    <t xml:space="preserve">·         Propender a la atención psicosocial en instituciones educativas y universidades de acuerdo a las necesidades de la población LGT81. ./ </t>
  </si>
  <si>
    <t xml:space="preserve">1.Formación para el trabajo articulado con el SENA y la empresa privada. Beneficiar a 150 personas en los 25 municipios 
2. Generación de Ingresos beneficiar a 100 personas en los 25 municipios </t>
  </si>
  <si>
    <t xml:space="preserve">Personas LGTBI en programas de formación para el trabajo y generación de ingresos incluidos. </t>
  </si>
  <si>
    <t>Programas de derechos humanos de las personas LGTBI divulgados.</t>
  </si>
  <si>
    <t xml:space="preserve">Incluir a 50 personas lgtbi en los programas de formacion para el trabajo y generacion de ingreso en el cuatrenio </t>
  </si>
  <si>
    <t>·         Impulsar a las jornadas de sensibilización y capacitación a padres de familias y docentes. ¥</t>
  </si>
  <si>
    <t>Promover el ejercicio y goce pleno de los derechos de las personas de los sectores Sociales de lesbianas, gays, bisexuales, transgeneristas- LGBT mediante la generación de respuestas institucionales integrales y diferenciales en el territorio; aportando a la lucha contra los distintos tipos de discriminación por orientación sexual e identidad de género en el departamento de Cesar.</t>
  </si>
  <si>
    <t>1.2.7 Comunidad sexualmente diversa LGTBI</t>
  </si>
  <si>
    <t>03-3-21251-20</t>
  </si>
  <si>
    <t>libretas Militares se gestionará con los distritos militares de la ciudad de Valledupar, Ocaña y Bucaramanga jornadas que cubran personas vulnerables y en pobreza extrema quienes  la administración departamental cubrirá los gastos de fotografía tipo documento para las personas que no cuente con ellas, gasto de transporte de su lugar de origen al municipio donde se lleve a cabo la brigada, gastos de papelería si se requiere.</t>
  </si>
  <si>
    <t>Jornada de libreta militar  en  articulación con  las instituciones competentes.</t>
  </si>
  <si>
    <t xml:space="preserve">Beneficiar a 800 personas en la expedición de la libreta militar de los focalizados en pobreza extrema.
</t>
  </si>
  <si>
    <t xml:space="preserve">1. beneficiar a 150 familias de los municipios del departamento del Cesar del casco urbano como rural.
2. las Unidades productivas estaran bajo  dos categorías como son: producción y/o comercialización de bienes y servicios </t>
  </si>
  <si>
    <t>Generación De Ingresos “Unidades Productivas Familiares”</t>
  </si>
  <si>
    <t xml:space="preserve">Beneficiar a 2.000 personas en la identificación a través de la Registraduría Nacional del Servicio Civil de las familias focalizadas en pobreza extrema.
</t>
  </si>
  <si>
    <t>Impulsar la cultura del ahorro y vinculación al sistema financiero a las familias como un mecanismo de acceso a las oportunidades de trabajo, ingresos.</t>
  </si>
  <si>
    <t xml:space="preserve">1.beneficiaran 900 personas  de las cuales 600 personas en la identificación a través de la Registraduría Nacional del Servicio Civil de las familias focalizadas en pobreza extrema con registro de nacimiento, tarjeta de identidad, cedula y 300 personas en la expedición de la libreta militar de los focalizados en pobreza extrema.
</t>
  </si>
  <si>
    <t xml:space="preserve"> Jornadas De Identificación</t>
  </si>
  <si>
    <t xml:space="preserve">Impulsar en los 25 municipios proyectos productivos y de emprendimiento con capital semilla a las personas en situación de pobreza extrema, en el cuatrienio.
</t>
  </si>
  <si>
    <t>Priorizar la atención de los habitantes de las zonas rurales, especialmente en [os municipios periféricos del Departamento, que presentan las más altas tasas de pobreza y pobreza extrema . .¡</t>
  </si>
  <si>
    <t xml:space="preserve">Consolidar y encaminar, un solo esfuerzo, que incorpore y desarrolle la estrategia institucional, y aumentar las acciones dirigidas a la superación de la pobreza de los sectores más vulnerables de la población. </t>
  </si>
  <si>
    <t xml:space="preserve">1.  Cualificación y certificación del trabajo Esta oferta está dirigida para las personas en extrema pobreza que en la actualidad ejerce labores empíricas y que requieran certificarse. los beneficiarios seleccionados.
150 personas en los  25 municipios del departamento del Cesar.
2.Formación Como Técnicos,En asocio con el SENA y sus aliados se coordina la oferta institucional cerrada para formar a las personas en condición de vulnerabilidad y extrema pobreza de acuerdo a las necesidades propias de cada región. a beneficiar 200 personas en los 25 municipios del departamento del Cesar .
3. Jornadas integrales de oferta institucional e interinstitucional de oferta institucional a través de las diferentes sectoriales de la administración departamental con el fin de beneficiar a las personas que se encuentren identificadas en pobreza, beneficiar  14.650 personas en los  25 municipios del departamento del Cesar.
</t>
  </si>
  <si>
    <t xml:space="preserve">Oferta Institucional E Interinstitucional Para Superar La Pobreza </t>
  </si>
  <si>
    <t>Personas en situación de pobreza extrema a través de la oferta institucional atendidas.</t>
  </si>
  <si>
    <t>Facilitar la atención a 49.701 personas en situación de pobreza extrema a través de la oferta institucional.</t>
  </si>
  <si>
    <t>1.2.5 En camino al desarrollo, no más Pobreza</t>
  </si>
  <si>
    <t>1.2.3 Mujeres constructoras de PAZ</t>
  </si>
  <si>
    <t>1.2.4 Abuelos Felices</t>
  </si>
  <si>
    <t>4. GESTIÓN TRANSPARENTE, GENERA DESARROLLO</t>
  </si>
  <si>
    <t>2. PRODUCTIVIDAD, COMPETITIVIDAD E INFRAESTRUCTURA</t>
  </si>
  <si>
    <t>3. CESAR, TERRITORIO DE PAZ</t>
  </si>
  <si>
    <t>35 indirectos</t>
  </si>
  <si>
    <t xml:space="preserve">Proyecto radicado, revisado y aprobado sin priorizar </t>
  </si>
  <si>
    <t>Objetivo</t>
  </si>
  <si>
    <t>Estrategia</t>
  </si>
  <si>
    <t>Metas de producto Cuatrienio</t>
  </si>
  <si>
    <t xml:space="preserve">Nombre indicador </t>
  </si>
  <si>
    <t xml:space="preserve">Meta año </t>
  </si>
  <si>
    <t>Total recursos del año 1</t>
  </si>
  <si>
    <t>Proyecto</t>
  </si>
  <si>
    <t>Indicadores de Gestión</t>
  </si>
  <si>
    <t>recursos del proyecto</t>
  </si>
  <si>
    <t>Lograr mejores estàndares de desempeño en su gestiòn dentro del global de la organizaciòn, con miras a consolidar la calidad de los procesos, acorde con los principios de transparencia y eficiencia en la Gestiòn Pùblica.</t>
  </si>
  <si>
    <t>Coadyuvar a la Administracion de los recursos financieros en forma eficiente garantizando el cumplimiento oportuno de las obligaciones contraìdas por el departamento y contribuir a ejecutar de manera àgil y eficiente el presupuesto de Ingresos, inversiones y gastos, para garantizar el cumplimiento de la misiòn institucional.</t>
  </si>
  <si>
    <t>Cumplir con las disposiciones legales establecidas entre otras por la Direcciòn de Impuestos y Aduanas Nacionales - DIAN, el Estatuto de Rentas Departamentales y los convenios de cofinanciaciòn, asì como la reposiciòn de recursos por determinada situaciòn (Operaciòn rechazada, cheques sin vigencia, etc). De igual manera cumplir con los pagos de Libranzas y terceros de nòmina</t>
  </si>
  <si>
    <t>Realizar tres depuraciones en la vigencia de las cuentas bancarias para facilitar el manejo y control de las mismas.</t>
  </si>
  <si>
    <t>12-31-2018</t>
  </si>
  <si>
    <t>Implementacion y socializacion del mòdulo de consulta tanto en Tesoreria como en las demas dependencias, con el propòsito de garantizar y facilitar el acceso a la informacion de manera veraz y objetiva tanto a los clientes internos como a los clientes externos, que posibiliten la consolidaciòn de una gestiòn basada en principios de celeridad, oportunidad y transparencia.</t>
  </si>
  <si>
    <t>Identificacion y seguimiento al cobro del IVA y Comisiones cobrados por las entidades financieras, para determinar la viabilidad del no pago de las mismas; recursos estos que servirian de apalancamiento de obras en beneficio de la comunidad</t>
  </si>
  <si>
    <t>12-31-2017</t>
  </si>
  <si>
    <t>Establecer una comunicación más directa y amplia con las sectoriales responsables de la realización de los registros y seguimiento de embargos para  el fortalecimiento de mecanismos  de seguimiento y control,  que permitan darles cumplimiento dentro de los tiempos establecidos y soportados en las normas vigentes, a través de la implementación de un módulo de control de embargos.</t>
  </si>
  <si>
    <t xml:space="preserve"> Organizar  adecuadamente el  Archivo de acuerdo con las normas establecidas de manejo, que garantice el acceso oportuno a la información, tanto a la Administración, como a los organismos de control. En lo posible la digitalización del mismo.</t>
  </si>
  <si>
    <t xml:space="preserve">seguir con  el Módulo de Control DOC,  para el manejo y control  eficiente de la información generada en la dependencia de Tesorería. </t>
  </si>
  <si>
    <t>01-31-2017</t>
  </si>
  <si>
    <t>Dar aplicabilidad al programa SIGUAP para elaboración de Archivos Planos</t>
  </si>
  <si>
    <t>12/31/2018</t>
  </si>
  <si>
    <t>Registrar de manera cronologica los ingreso a las cuentas del Departamento</t>
  </si>
  <si>
    <t>Realizar de manera efectiva el envio de los comprobantes de egresos con su soportes a las dependencia responsables dela rchivo departamental</t>
  </si>
  <si>
    <t>Dar respuesta en el termino a las medidas de embargos contra terceros que se allegune a esta oficina</t>
  </si>
  <si>
    <t>Presentar  los formatos establecidos para la entidad territorial de acuerdo a la informacion Suministrada por la oficina de Rentas impuesto de vehiculo , ofina de recurso Humano Planta Global y Educacion.</t>
  </si>
  <si>
    <t>Presentar a la DIAN, Informacion exogena, según resolucion 000084 de 30 de Diciembre de 2016. Informacion tributaria en medios Electronicos</t>
  </si>
  <si>
    <t>Monitoriar que la oficina de renta departamental, prepare el inofrme de las personas con deuda con la entidad y lo remita a Contabilidad para su envio aportuno a traves del CHIP.</t>
  </si>
  <si>
    <t>Presentar a la Contaduría General de la Nación, relación de las personas Naturales y Jurídicas que se encuentre en mora con sus Impuestos o sostengan obligaciones con el estado por medio de la entidad, en la plataforma del CHIP.</t>
  </si>
  <si>
    <t>Enviar el reporte periodico de la oficina de Contabilidad a la oficina de presupuesto de los Estados Financieros y el servicio a la deuda para el envio por la oficina de presupuesto.</t>
  </si>
  <si>
    <t>Presentar la información del Ente Territorial  a la sección de estadísticas fiscales de la Contraloría general de la republica para monitorear el cumplimiento de la 617/00, en materia de distribución de los ICLD.</t>
  </si>
  <si>
    <t>Hacer seguimiento de los recursos en los estados financieros.</t>
  </si>
  <si>
    <t>Verificar que las transferencias que hizo el Ente central y  distribución de  los recursos de acuerdo a  las normas legales</t>
  </si>
  <si>
    <t>Capacitar al personal  para la calidad en el procesamiento, aplicación de procedimientos tecnicos y generación  de la información ante la Contaduria General de la Nación y demas que lo requieran</t>
  </si>
  <si>
    <t>Capacitación y  actualizacion al personal de Hacienda sobre Lineamientos de la Contaduría General de la Nación, Dian y entidades Nacionales</t>
  </si>
  <si>
    <t>Aplicar las herramientas necesarias para la transparencia y celeridad en el tramite de cuentas para pago</t>
  </si>
  <si>
    <t>Seguimiento  y perfeccionamiento a las herramientas implementadas  para la gestión de alta calidad, eficiente y transparente en el analisis de cada una de las cuentas que se reciben en el area de contabilidad. Reglamentado:MECI-CALIDAD-1000:2005</t>
  </si>
  <si>
    <t>Apoyar a las diferentes sectoriales y municipios en la optimización de la información contable e implementación del SIIF.</t>
  </si>
  <si>
    <t>Acompañamiento tecnico en los procesos cada vez que se requiera</t>
  </si>
  <si>
    <t>Capacitar al personal  para el eficiente manejo del Programa contable</t>
  </si>
  <si>
    <t>Capacitación  y actualizacion al personal encargado del procesamiento de la información en el SIIF, en el manejo de las aplicaciones sistematicas implementadas</t>
  </si>
  <si>
    <t>Conciliacion de saldos contables con las demas sectoriales  que alimentan la informacion fiannciera en el ente territorial.</t>
  </si>
  <si>
    <t>Acciones de conciliaciones de saldos, mediante circularizacion e informes.</t>
  </si>
  <si>
    <t>Organización del Archivo e implementación de la Gestión documental</t>
  </si>
  <si>
    <t xml:space="preserve">Aplicabilidad de las tecnicas y normas archivisticas en la organización de fondos documentales y la gestión del ciclo documental en los procesos y procedimientos </t>
  </si>
  <si>
    <t>Consolidación y liquidación de declaración periodica en la fuente ante la DIAN</t>
  </si>
  <si>
    <t>Depuración, liquidación y presentación para su pago de la rentención en la fuente de forma mensual</t>
  </si>
  <si>
    <t>Depuración y consolidación de saldos de operaciones reciprocas con las diferentes entidades del Estado de orden Departamental y Nacional.</t>
  </si>
  <si>
    <t>Gestión integral y permanente de conciliacion de saldos de operaciones reciprocas con las diferentes entidades</t>
  </si>
  <si>
    <t>Conciliacion periodica de cuentas bancarias del departamento</t>
  </si>
  <si>
    <t>Confrontación, depuración y conciliación periodica de los saldos de los libros auxiliares de las cuentas del departemento con los respectivos extractos bancarios</t>
  </si>
  <si>
    <t>Consolidación, verificación de los saldos y pagos del servicio a la deuda del Departamento</t>
  </si>
  <si>
    <t>Verificación permanenta de las transacciones efectuadas en los compenentes institucionales de servicios a la deuda</t>
  </si>
  <si>
    <t>Coaccionar con el equipo de trabajo organizado por la dirección, en los procesos de diagnostico, evaluacon, determinación, estimaciones, reconocimiento y ajuste de los activos y pasivos de la Entidad, conforme a los lineamiento legales establecidos por la CGN en desarrollo del periodo de preparación para la implementación del NICSP</t>
  </si>
  <si>
    <t>Medición fiable, reconocimiento y registro de los activos y pasivos de la entidad para la constitución de patrimonio oficial en virtud del cumplimiento a los lineamientos legales que se deben desarrollar en el periodo de preparación obligatoria.</t>
  </si>
  <si>
    <t>Coadyuvar en las acciones que adelante la administración departamental para la adecuación de herramientas y aplicaciones tecnologicas afines y requeridas para el optimo desarrollo de los procesos contables determinados por el nuevo marvo normativo</t>
  </si>
  <si>
    <t>Participar en los procesos de implementación de aplicaciones sistematicas aptas para el desarrollo del proceso de preparacion y aplicación de las NICSP</t>
  </si>
  <si>
    <t>Garantizar la opotunidad de la información para el reporte de la información en la plataforma SIRCC</t>
  </si>
  <si>
    <t>Realizar el adecaudo manejo , organización, control y seguimiento de la infromación que debe consignarse en el Sisstema de Radicación y Control de Contratos SIRCC</t>
  </si>
  <si>
    <t>Garantizar la opotunidad de la información para el reporte de la información en la plataforma SIA OBSERVA</t>
  </si>
  <si>
    <t>Realizar el adecaudo manejo , organización, control y seguimiento de la infromación que debe presentarse periodicamente por medio de la plataforma SIA OBSERVA</t>
  </si>
  <si>
    <t>Cumplir con el 100% de la presentación el archivo dmuisca y xml en los plazos establecidos</t>
  </si>
  <si>
    <t>Cumplir con el 100% de la presentación de los deudores moros en los plazos establecidos</t>
  </si>
  <si>
    <t>Cumplir 100% con la presentación con CGR-presupuestal en los plazos establecidos por medio de la plataforma CHIP.</t>
  </si>
  <si>
    <t>Cumplir con el 100% de la información económica y social del ente central con los de más órganos ejecutores del Territorio.</t>
  </si>
  <si>
    <t>Contar con personal idoneo y calificado para la gestión contable y financiera.</t>
  </si>
  <si>
    <t xml:space="preserve">Control y vigilancia  permanente del proceso de tramite de cuenta </t>
  </si>
  <si>
    <t>Acompañamiento efectivo en la implemnetación y sostenimiento del SIIF</t>
  </si>
  <si>
    <t>Personal idoneo y apto para el procesamiento de la informacion financiera</t>
  </si>
  <si>
    <t>Saldos reflejados en los estados financieros conciliados con las demas sectoriales.</t>
  </si>
  <si>
    <t>Archivo de contabilidad organizado, procesos de recepción y generación de documentos aplicados a los procesos de gestión documental adoptados</t>
  </si>
  <si>
    <t>Declaraciones de retencion en la fuente presentadas de manera veraz, objetiva y oportuna</t>
  </si>
  <si>
    <t>Depurar y consolidar periodicamente los saldos de operaciones reciprocas</t>
  </si>
  <si>
    <t>Saldos de las cuentas bancarias del departamento depurados y conciliados</t>
  </si>
  <si>
    <t>Consolidación en tiempo real de los saldos del servicio a deuda</t>
  </si>
  <si>
    <t>Expedición de saldos Iniciales a 1 de Enero de 2018, , reflejando los saldos cuyo contenido debe ser  veraz, objetivo y fiable.</t>
  </si>
  <si>
    <t>Actualización tecnologica implementada</t>
  </si>
  <si>
    <t>Presentación oportuna en los terminos y formas establecidos de la infromación en SIRCC, correspondiente a la oficina</t>
  </si>
  <si>
    <t>Presentación oportuna en los terminos y formas establecidos de la infromación en la platafroma SIA OBSERVA, correspondiente a la oficina</t>
  </si>
  <si>
    <t>Presentación ante la DIAN la información exogena Del Departamento.</t>
  </si>
  <si>
    <t>Presentación del Boletín de los Deudores morosos del estado BDME</t>
  </si>
  <si>
    <t>Envio de  la categoría presupuestal a la contraloría general de la republica.</t>
  </si>
  <si>
    <t>Elaboración del consolidado de los entes Descentralizados que tiene vínculos con el ente Central (Entes descentralizados).</t>
  </si>
  <si>
    <t>Capacitación permanente al personal abscrito a la oficina de contabildiad en actualización de normas y tecnicas aplicables a los procedimientos a cargo de la unidad funcional</t>
  </si>
  <si>
    <t xml:space="preserve">Mantener el control sistematizado e impreso del ingreso y salida de las cuentas tramitadas en Central de Cuentas </t>
  </si>
  <si>
    <t xml:space="preserve">Apoyo en la implementación del SIIF en las sectoriales y Municipios </t>
  </si>
  <si>
    <t>Programas de capacitación de las TIC y herramientas sistematicas implementadas en la unidad de procesos contables</t>
  </si>
  <si>
    <t>Conciliacion de saldos contables, con tesoreria, renta, presupuesto, almacen, juridica, recurso humano, salud, planeacion y las entidades adscritas que por ley consolidad la informacion con el ente territorial.</t>
  </si>
  <si>
    <t>organización de los fondos documentales de contabilidad e implementación de programa de gestión documental de acuerdo a las tecnicas establecidas por el Archivo General de la Nación</t>
  </si>
  <si>
    <t xml:space="preserve">declaración de rentencion en la fuente mensulizada </t>
  </si>
  <si>
    <t>Conciliar permanentemente con las entidades con las cuales se realizan operaciones reciprocas, los saldos de las transacciones efectuadas</t>
  </si>
  <si>
    <t>Conciliar periodicamente las cuentas del departamento de forma veraz y objetiva.</t>
  </si>
  <si>
    <t>Consolidación en tiempo real de los saldos contables del servicios a la deuda del Departamento</t>
  </si>
  <si>
    <t>Liderar el proceso con un equipo interdisciplinario de la Gobernación del Cesar, encargado  de Hacer la depuracion  contable interactuando con cada una de las sectoriales para obtener saldos reales con corte a 31 diciembre de 2017.</t>
  </si>
  <si>
    <t>c) Modernización tecnológica de los recursos sistematicos de los procesos contables y financieros,  acorde a las exigencias y requerimientos de la norma</t>
  </si>
  <si>
    <t>Darle cumplimiento a la directica No 01 de 2012, en la presentación oportuna del SIRCC</t>
  </si>
  <si>
    <t>Darle cumplimiento a la resolución 0008 de 2015 de la Auditoria General de la Republica, en la presentación oportuna del reporte SIA OBSERVA</t>
  </si>
  <si>
    <t>Número anual presentados</t>
  </si>
  <si>
    <t>Numero de semestres presentados</t>
  </si>
  <si>
    <t>Numero de trimestres presentados durante el año.</t>
  </si>
  <si>
    <t>Numero de trimestre presentados durante el año</t>
  </si>
  <si>
    <t>100% de personas capacitadas en temas relacionados</t>
  </si>
  <si>
    <t>100% de las cuentas, contenidas con los sopores y tramites legales</t>
  </si>
  <si>
    <t xml:space="preserve">Sectoriales y municipios a los que se les brinda acompañamiento </t>
  </si>
  <si>
    <t>100% capacitado y apto para el menor de las aplicaciones sistematicas</t>
  </si>
  <si>
    <t>Partidas contables conciliadas con saldos de las sectoriales  que intervienen en los  procesos financieros</t>
  </si>
  <si>
    <t>volumen archivistico organizado de acuerdo a la norma y grado de implementación SGD</t>
  </si>
  <si>
    <t>Declaraciones presentadas</t>
  </si>
  <si>
    <t>saldos de Operaciones reciprocas consolidados</t>
  </si>
  <si>
    <t>100% de las cuentas bancarias conciliadas</t>
  </si>
  <si>
    <t>Saldo depurados y consolidados</t>
  </si>
  <si>
    <t xml:space="preserve">Saldos iniciales 1 de Enero de 2018,  en alto porcentaje con estimaciones reales y apto para el proceso de inicio del periodo de implementación del NICSP </t>
  </si>
  <si>
    <t>Herramientas tecnologias aptas para el proceso de aplicación del nuevo marco normativo</t>
  </si>
  <si>
    <t>No de infromes periodicos requeridos/informes periodicos presentados</t>
  </si>
  <si>
    <t>PLAN DE ACCION 2018 TESORERIA - CONTABILIDAD</t>
  </si>
  <si>
    <t>RESPONSALBRE</t>
  </si>
  <si>
    <t>TESORERÍA</t>
  </si>
  <si>
    <t>CONTABILIDAD</t>
  </si>
  <si>
    <t>12-31-2018+L3:M21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</si>
</sst>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
    <numFmt numFmtId="166" formatCode="_-* #,##0\ _€_-;\-* #,##0\ _€_-;_-* &quot;-&quot;??\ _€_-;_-@_-"/>
    <numFmt numFmtId="167" formatCode="_(* #,##0_);_(* \(#,##0\);_(* &quot;-&quot;??_);_(@_)"/>
    <numFmt numFmtId="168" formatCode="_(* #,##0_);_(* \(#,##0\);_(* &quot;-&quot;_);_(@_)"/>
    <numFmt numFmtId="169" formatCode="d\-m\-yy"/>
    <numFmt numFmtId="170" formatCode="_(&quot;$&quot;\ * #,##0.00_);_(&quot;$&quot;\ * \(#,##0.00\);_(&quot;$&quot;\ * &quot;-&quot;??_);_(@_)"/>
    <numFmt numFmtId="171" formatCode="_(&quot;$&quot;\ * #,##0.000_);_(&quot;$&quot;\ * \(#,##0.000\);_(&quot;$&quot;\ * &quot;-&quot;??_);_(@_)"/>
    <numFmt numFmtId="172" formatCode="_(&quot;$&quot;\ * #,##0_);_(&quot;$&quot;\ * \(#,##0\);_(&quot;$&quot;\ * &quot;-&quot;??_);_(@_)"/>
    <numFmt numFmtId="173" formatCode="_-&quot;$&quot;\ * #,##0_-;\-&quot;$&quot;\ * #,##0_-;_-&quot;$&quot;\ * &quot;-&quot;??_-;_-@_-"/>
    <numFmt numFmtId="174" formatCode="_(* #,##0.00_);_(* \(#,##0.00\);_(* &quot;-&quot;??_);_(@_)"/>
  </numFmts>
  <fonts count="30">
    <font>
      <sz val="11"/>
      <color theme="1"/>
      <name val="Calibri"/>
      <family val="2"/>
      <scheme val="minor"/>
    </font>
    <font>
      <sz val="11"/>
      <color theme="1"/>
      <name val="Calibri"/>
      <family val="2"/>
      <scheme val="minor"/>
    </font>
    <font>
      <sz val="10"/>
      <name val="Arial"/>
      <family val="2"/>
    </font>
    <font>
      <b/>
      <sz val="8"/>
      <color theme="1"/>
      <name val="Calibri"/>
      <family val="2"/>
      <scheme val="minor"/>
    </font>
    <font>
      <sz val="8"/>
      <color theme="1"/>
      <name val="Calibri"/>
      <family val="2"/>
      <scheme val="minor"/>
    </font>
    <font>
      <b/>
      <shadow/>
      <sz val="8"/>
      <name val="Arial Narrow"/>
      <family val="2"/>
    </font>
    <font>
      <b/>
      <sz val="8"/>
      <color indexed="8"/>
      <name val="Arial Narrow"/>
      <family val="2"/>
    </font>
    <font>
      <b/>
      <sz val="14"/>
      <color theme="1"/>
      <name val="Verdana"/>
      <family val="2"/>
    </font>
    <font>
      <b/>
      <sz val="9"/>
      <color theme="1"/>
      <name val="Verdana"/>
      <family val="2"/>
    </font>
    <font>
      <sz val="9"/>
      <color theme="1"/>
      <name val="Verdana"/>
      <family val="2"/>
    </font>
    <font>
      <sz val="9"/>
      <color theme="1"/>
      <name val="Arial"/>
      <family val="2"/>
    </font>
    <font>
      <sz val="9"/>
      <name val="Arial"/>
      <family val="2"/>
    </font>
    <font>
      <sz val="9"/>
      <color rgb="FFFF0000"/>
      <name val="Arial"/>
      <family val="2"/>
    </font>
    <font>
      <shadow/>
      <sz val="9"/>
      <color theme="1"/>
      <name val="Arial"/>
      <family val="2"/>
    </font>
    <font>
      <shadow/>
      <sz val="10"/>
      <name val="Arial"/>
      <family val="2"/>
    </font>
    <font>
      <sz val="10"/>
      <color theme="1"/>
      <name val="Arial"/>
      <family val="2"/>
    </font>
    <font>
      <sz val="10"/>
      <color rgb="FF365F91"/>
      <name val="Arial"/>
      <family val="2"/>
    </font>
    <font>
      <b/>
      <sz val="10"/>
      <name val="Arial"/>
      <family val="2"/>
    </font>
    <font>
      <shadow/>
      <sz val="10"/>
      <color theme="1"/>
      <name val="Arial"/>
      <family val="2"/>
    </font>
    <font>
      <b/>
      <shadow/>
      <sz val="10"/>
      <color theme="1"/>
      <name val="Arial"/>
      <family val="2"/>
    </font>
    <font>
      <b/>
      <i/>
      <sz val="11"/>
      <color indexed="8"/>
      <name val="Calibri"/>
      <family val="2"/>
    </font>
    <font>
      <i/>
      <sz val="11"/>
      <name val="Arial"/>
      <family val="2"/>
    </font>
    <font>
      <i/>
      <sz val="8"/>
      <name val="Arial"/>
      <family val="2"/>
    </font>
    <font>
      <sz val="11"/>
      <color indexed="8"/>
      <name val="Calibri"/>
      <family val="2"/>
    </font>
    <font>
      <b/>
      <i/>
      <sz val="11"/>
      <name val="Arial"/>
      <family val="2"/>
    </font>
    <font>
      <sz val="11"/>
      <color theme="1"/>
      <name val="Colibri"/>
    </font>
    <font>
      <sz val="11"/>
      <name val="Colibri"/>
    </font>
    <font>
      <sz val="11"/>
      <color indexed="8"/>
      <name val="Colibri"/>
    </font>
    <font>
      <b/>
      <sz val="11"/>
      <color indexed="8"/>
      <name val="Colibri"/>
    </font>
    <font>
      <sz val="11"/>
      <color theme="0"/>
      <name val="Colibri"/>
    </font>
  </fonts>
  <fills count="5">
    <fill>
      <patternFill patternType="none"/>
    </fill>
    <fill>
      <patternFill patternType="gray125"/>
    </fill>
    <fill>
      <patternFill patternType="solid">
        <fgColor theme="0"/>
        <bgColor indexed="64"/>
      </patternFill>
    </fill>
    <fill>
      <patternFill patternType="solid">
        <fgColor rgb="FF33CC33"/>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23" fillId="0" borderId="0" applyFont="0" applyFill="0" applyBorder="0" applyAlignment="0" applyProtection="0"/>
    <xf numFmtId="174" fontId="23" fillId="0" borderId="0" applyFont="0" applyFill="0" applyBorder="0" applyAlignment="0" applyProtection="0"/>
  </cellStyleXfs>
  <cellXfs count="304">
    <xf numFmtId="0" fontId="0" fillId="0" borderId="0" xfId="0"/>
    <xf numFmtId="0" fontId="3" fillId="2" borderId="0" xfId="2" applyFont="1" applyFill="1"/>
    <xf numFmtId="0" fontId="4" fillId="2" borderId="0" xfId="2" applyFont="1" applyFill="1"/>
    <xf numFmtId="0" fontId="4" fillId="2" borderId="0" xfId="2" applyFont="1" applyFill="1" applyAlignment="1">
      <alignment horizontal="center"/>
    </xf>
    <xf numFmtId="0" fontId="4" fillId="0" borderId="0" xfId="0" applyFont="1"/>
    <xf numFmtId="0" fontId="4" fillId="0" borderId="0" xfId="0" applyFont="1" applyFill="1"/>
    <xf numFmtId="0" fontId="4" fillId="0" borderId="0" xfId="0" applyFont="1" applyAlignment="1">
      <alignment horizont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17" fontId="9" fillId="0" borderId="1" xfId="0" applyNumberFormat="1" applyFont="1" applyBorder="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horizontal="left"/>
    </xf>
    <xf numFmtId="0" fontId="9" fillId="0" borderId="1" xfId="0" applyFont="1" applyFill="1" applyBorder="1" applyAlignment="1">
      <alignment horizontal="left" vertical="center" wrapText="1"/>
    </xf>
    <xf numFmtId="0" fontId="10" fillId="0" borderId="1" xfId="0" applyFont="1" applyBorder="1" applyAlignment="1">
      <alignment horizontal="left" vertical="center" wrapText="1"/>
    </xf>
    <xf numFmtId="17" fontId="10" fillId="0" borderId="1" xfId="0" applyNumberFormat="1"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Border="1" applyAlignment="1">
      <alignment horizontal="left"/>
    </xf>
    <xf numFmtId="0" fontId="0" fillId="0" borderId="1" xfId="0" applyBorder="1"/>
    <xf numFmtId="0" fontId="10" fillId="0" borderId="2" xfId="0" applyFont="1" applyBorder="1" applyAlignment="1">
      <alignment horizontal="left" vertical="center" wrapText="1"/>
    </xf>
    <xf numFmtId="0" fontId="5" fillId="3" borderId="7" xfId="2" applyFont="1" applyFill="1" applyBorder="1" applyAlignment="1">
      <alignment horizontal="center" vertical="center" textRotation="90" wrapText="1"/>
    </xf>
    <xf numFmtId="0" fontId="10" fillId="0" borderId="1" xfId="0" applyFont="1" applyFill="1" applyBorder="1" applyAlignment="1">
      <alignment horizontal="left" vertical="top" wrapText="1"/>
    </xf>
    <xf numFmtId="0" fontId="12" fillId="0" borderId="0" xfId="0" applyFont="1" applyFill="1" applyBorder="1"/>
    <xf numFmtId="0" fontId="11" fillId="0" borderId="0" xfId="0" applyFont="1" applyFill="1" applyBorder="1"/>
    <xf numFmtId="0" fontId="10" fillId="0" borderId="0" xfId="0" applyFont="1" applyFill="1" applyBorder="1"/>
    <xf numFmtId="0" fontId="3" fillId="3" borderId="4" xfId="2"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wrapText="1"/>
    </xf>
    <xf numFmtId="0" fontId="10" fillId="0" borderId="0" xfId="0" applyFont="1" applyFill="1" applyBorder="1" applyAlignment="1"/>
    <xf numFmtId="0" fontId="10" fillId="0" borderId="0" xfId="0" applyNumberFormat="1" applyFont="1" applyFill="1" applyBorder="1" applyAlignment="1">
      <alignment vertical="top" wrapText="1"/>
    </xf>
    <xf numFmtId="0" fontId="13" fillId="0" borderId="1" xfId="2" applyFont="1" applyFill="1" applyBorder="1" applyAlignment="1">
      <alignment horizontal="left" vertical="top" wrapText="1"/>
    </xf>
    <xf numFmtId="0" fontId="2" fillId="0" borderId="1" xfId="0" applyFont="1" applyFill="1" applyBorder="1" applyAlignment="1">
      <alignment horizontal="left" vertical="top" wrapText="1"/>
    </xf>
    <xf numFmtId="0" fontId="15" fillId="0" borderId="1" xfId="2"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top" wrapText="1"/>
    </xf>
    <xf numFmtId="17"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1" xfId="0" applyFont="1" applyFill="1" applyBorder="1" applyAlignment="1">
      <alignment vertical="top" wrapText="1"/>
    </xf>
    <xf numFmtId="0" fontId="18" fillId="0" borderId="1" xfId="2" applyFont="1" applyFill="1" applyBorder="1" applyAlignment="1">
      <alignment horizontal="center" vertical="center" wrapText="1"/>
    </xf>
    <xf numFmtId="14" fontId="18" fillId="0" borderId="1" xfId="2" applyNumberFormat="1" applyFont="1" applyFill="1" applyBorder="1" applyAlignment="1">
      <alignment horizontal="center" vertical="center" wrapText="1"/>
    </xf>
    <xf numFmtId="17" fontId="18" fillId="0" borderId="1" xfId="2" applyNumberFormat="1" applyFont="1" applyFill="1" applyBorder="1" applyAlignment="1">
      <alignment horizontal="center" vertical="center" wrapText="1"/>
    </xf>
    <xf numFmtId="0" fontId="18" fillId="0" borderId="1" xfId="2" applyFont="1" applyFill="1" applyBorder="1" applyAlignment="1">
      <alignment horizontal="left" vertical="top" wrapText="1"/>
    </xf>
    <xf numFmtId="0" fontId="15" fillId="0" borderId="1" xfId="2" applyFont="1" applyFill="1" applyBorder="1" applyAlignment="1">
      <alignment horizontal="left" vertical="top" wrapText="1"/>
    </xf>
    <xf numFmtId="49" fontId="15" fillId="0" borderId="1"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5" fillId="0" borderId="1" xfId="2"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0" fontId="14" fillId="0" borderId="1" xfId="2" applyFont="1" applyFill="1" applyBorder="1" applyAlignment="1">
      <alignment horizontal="left" vertical="top"/>
    </xf>
    <xf numFmtId="0" fontId="14" fillId="0" borderId="1" xfId="2" applyFont="1" applyFill="1" applyBorder="1" applyAlignment="1">
      <alignment horizontal="left" vertical="top" wrapText="1"/>
    </xf>
    <xf numFmtId="0" fontId="15" fillId="0" borderId="1" xfId="2" applyFont="1" applyFill="1" applyBorder="1" applyAlignment="1">
      <alignment horizontal="left" vertical="top"/>
    </xf>
    <xf numFmtId="0" fontId="15" fillId="0" borderId="1" xfId="0" applyFont="1" applyFill="1" applyBorder="1" applyAlignment="1">
      <alignment horizontal="left" vertical="top"/>
    </xf>
    <xf numFmtId="0" fontId="15" fillId="0" borderId="8" xfId="0" applyFont="1" applyFill="1" applyBorder="1" applyAlignment="1">
      <alignment horizontal="left" vertical="top" wrapText="1"/>
    </xf>
    <xf numFmtId="0" fontId="15" fillId="0" borderId="10" xfId="0" applyFont="1" applyFill="1" applyBorder="1" applyAlignment="1">
      <alignment horizontal="left" vertical="top"/>
    </xf>
    <xf numFmtId="0" fontId="15" fillId="0" borderId="11" xfId="0" applyFont="1" applyFill="1" applyBorder="1" applyAlignment="1">
      <alignment horizontal="left" vertical="top"/>
    </xf>
    <xf numFmtId="167" fontId="2" fillId="0" borderId="8" xfId="5" applyNumberFormat="1" applyFont="1" applyFill="1" applyBorder="1" applyAlignment="1">
      <alignment horizontal="left" vertical="top" wrapText="1"/>
    </xf>
    <xf numFmtId="167" fontId="2" fillId="0" borderId="10" xfId="5" applyNumberFormat="1" applyFont="1" applyFill="1" applyBorder="1" applyAlignment="1">
      <alignment horizontal="left" vertical="top" wrapText="1"/>
    </xf>
    <xf numFmtId="0" fontId="2" fillId="0" borderId="1" xfId="0" applyFont="1" applyFill="1" applyBorder="1" applyAlignment="1">
      <alignment horizontal="left" vertical="top"/>
    </xf>
    <xf numFmtId="167" fontId="2" fillId="0" borderId="11" xfId="5" applyNumberFormat="1" applyFont="1" applyFill="1" applyBorder="1" applyAlignment="1">
      <alignment horizontal="left" vertical="top" wrapText="1"/>
    </xf>
    <xf numFmtId="0" fontId="10" fillId="0" borderId="1" xfId="0" applyFont="1" applyFill="1" applyBorder="1" applyAlignment="1">
      <alignment horizontal="left" vertical="top"/>
    </xf>
    <xf numFmtId="0" fontId="2" fillId="0" borderId="1" xfId="2" applyFont="1" applyFill="1" applyBorder="1" applyAlignment="1">
      <alignment horizontal="left" vertical="top"/>
    </xf>
    <xf numFmtId="4" fontId="2" fillId="0" borderId="1" xfId="0" applyNumberFormat="1" applyFont="1" applyFill="1" applyBorder="1" applyAlignment="1">
      <alignment horizontal="left" vertical="top" wrapText="1"/>
    </xf>
    <xf numFmtId="4" fontId="2" fillId="0" borderId="1" xfId="0" applyNumberFormat="1" applyFont="1" applyFill="1" applyBorder="1" applyAlignment="1">
      <alignment horizontal="left" vertical="top"/>
    </xf>
    <xf numFmtId="9" fontId="2" fillId="0" borderId="1" xfId="7" applyFont="1" applyFill="1" applyBorder="1" applyAlignment="1">
      <alignment horizontal="left" vertical="top" wrapText="1"/>
    </xf>
    <xf numFmtId="0" fontId="2" fillId="0" borderId="1" xfId="0" applyFont="1" applyFill="1" applyBorder="1" applyAlignment="1" applyProtection="1">
      <alignment horizontal="left" vertical="top" wrapText="1" readingOrder="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16" fillId="0" borderId="1" xfId="0" applyFont="1" applyFill="1" applyBorder="1" applyAlignment="1">
      <alignment horizontal="left" vertical="top" wrapText="1"/>
    </xf>
    <xf numFmtId="0" fontId="15" fillId="0" borderId="1" xfId="0" applyFont="1" applyBorder="1" applyAlignment="1">
      <alignment horizontal="left" vertical="top"/>
    </xf>
    <xf numFmtId="0" fontId="15" fillId="0" borderId="10" xfId="0" applyFont="1" applyBorder="1" applyAlignment="1">
      <alignment horizontal="left" vertical="top"/>
    </xf>
    <xf numFmtId="167" fontId="2" fillId="0" borderId="16" xfId="5" applyNumberFormat="1" applyFont="1" applyFill="1" applyBorder="1" applyAlignment="1">
      <alignment horizontal="left" vertical="top" wrapText="1"/>
    </xf>
    <xf numFmtId="49" fontId="15" fillId="0" borderId="1" xfId="2"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3" fillId="0" borderId="1" xfId="2" applyFont="1" applyFill="1" applyBorder="1" applyAlignment="1">
      <alignment horizontal="left" vertical="top" textRotation="255" wrapText="1"/>
    </xf>
    <xf numFmtId="3" fontId="15" fillId="0" borderId="1" xfId="2" applyNumberFormat="1" applyFont="1" applyFill="1" applyBorder="1" applyAlignment="1">
      <alignment horizontal="left" vertical="top"/>
    </xf>
    <xf numFmtId="3" fontId="15" fillId="0" borderId="1" xfId="0" applyNumberFormat="1" applyFont="1" applyFill="1" applyBorder="1" applyAlignment="1">
      <alignment horizontal="left" vertical="top"/>
    </xf>
    <xf numFmtId="49" fontId="15"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8" fillId="0" borderId="1" xfId="2" applyFont="1" applyFill="1" applyBorder="1" applyAlignment="1">
      <alignment horizontal="left" vertical="top"/>
    </xf>
    <xf numFmtId="0" fontId="18" fillId="0" borderId="1" xfId="2" applyNumberFormat="1" applyFont="1" applyFill="1" applyBorder="1" applyAlignment="1">
      <alignment horizontal="left" vertical="top" wrapText="1"/>
    </xf>
    <xf numFmtId="0" fontId="15" fillId="0" borderId="1" xfId="0" applyFont="1" applyFill="1" applyBorder="1" applyAlignment="1" applyProtection="1">
      <alignment horizontal="left" vertical="top" wrapText="1"/>
    </xf>
    <xf numFmtId="0" fontId="15" fillId="2" borderId="3" xfId="2" applyFont="1" applyFill="1" applyBorder="1" applyAlignment="1">
      <alignment horizontal="left" vertical="top" wrapText="1"/>
    </xf>
    <xf numFmtId="0" fontId="15" fillId="2" borderId="4" xfId="2" applyFont="1" applyFill="1" applyBorder="1" applyAlignment="1">
      <alignment horizontal="left" vertical="top" wrapText="1"/>
    </xf>
    <xf numFmtId="0" fontId="15" fillId="2" borderId="14" xfId="2" applyFont="1" applyFill="1" applyBorder="1" applyAlignment="1">
      <alignment horizontal="left" vertical="top" wrapText="1"/>
    </xf>
    <xf numFmtId="0" fontId="18" fillId="2" borderId="4" xfId="2" applyFont="1" applyFill="1" applyBorder="1" applyAlignment="1">
      <alignment horizontal="left" vertical="top" wrapText="1"/>
    </xf>
    <xf numFmtId="0" fontId="18" fillId="2" borderId="3" xfId="2" applyFont="1" applyFill="1" applyBorder="1" applyAlignment="1">
      <alignment horizontal="left" vertical="top" wrapText="1"/>
    </xf>
    <xf numFmtId="0" fontId="18" fillId="2" borderId="14" xfId="2"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0" borderId="0" xfId="0" applyFont="1" applyFill="1" applyBorder="1" applyAlignment="1">
      <alignment horizontal="left" vertical="top"/>
    </xf>
    <xf numFmtId="0" fontId="19" fillId="2" borderId="1" xfId="2" applyFont="1" applyFill="1" applyBorder="1" applyAlignment="1">
      <alignment horizontal="left" vertical="top" wrapText="1"/>
    </xf>
    <xf numFmtId="0" fontId="15" fillId="2" borderId="1" xfId="2" applyFont="1" applyFill="1" applyBorder="1" applyAlignment="1">
      <alignment horizontal="left" vertical="top"/>
    </xf>
    <xf numFmtId="0" fontId="15" fillId="2" borderId="4" xfId="2" applyFont="1" applyFill="1" applyBorder="1" applyAlignment="1">
      <alignment horizontal="left" vertical="top"/>
    </xf>
    <xf numFmtId="0" fontId="15" fillId="2" borderId="1" xfId="0" applyFont="1" applyFill="1" applyBorder="1" applyAlignment="1">
      <alignment horizontal="left" vertical="top"/>
    </xf>
    <xf numFmtId="0" fontId="15" fillId="0" borderId="0" xfId="0" applyNumberFormat="1" applyFont="1" applyFill="1" applyBorder="1" applyAlignment="1">
      <alignment horizontal="left" vertical="top" wrapText="1"/>
    </xf>
    <xf numFmtId="0" fontId="14" fillId="0" borderId="1" xfId="2" applyFont="1" applyFill="1" applyBorder="1" applyAlignment="1">
      <alignment horizontal="right" vertical="top"/>
    </xf>
    <xf numFmtId="167" fontId="2" fillId="0" borderId="1" xfId="0" applyNumberFormat="1" applyFont="1" applyFill="1" applyBorder="1" applyAlignment="1">
      <alignment horizontal="right" vertical="top"/>
    </xf>
    <xf numFmtId="167" fontId="2" fillId="0" borderId="1" xfId="5" applyNumberFormat="1" applyFont="1" applyFill="1" applyBorder="1" applyAlignment="1">
      <alignment horizontal="right" vertical="top"/>
    </xf>
    <xf numFmtId="0" fontId="15" fillId="0" borderId="1" xfId="0" applyFont="1" applyFill="1" applyBorder="1" applyAlignment="1">
      <alignment horizontal="right" vertical="top" wrapText="1"/>
    </xf>
    <xf numFmtId="0" fontId="18" fillId="0" borderId="1" xfId="2" applyFont="1" applyFill="1" applyBorder="1" applyAlignment="1">
      <alignment horizontal="right" vertical="top" wrapText="1"/>
    </xf>
    <xf numFmtId="0" fontId="15" fillId="0" borderId="1" xfId="2" applyFont="1" applyFill="1" applyBorder="1" applyAlignment="1">
      <alignment horizontal="right" vertical="top" wrapText="1"/>
    </xf>
    <xf numFmtId="0" fontId="15" fillId="0" borderId="1" xfId="2" applyFont="1" applyFill="1" applyBorder="1" applyAlignment="1">
      <alignment horizontal="right" vertical="top"/>
    </xf>
    <xf numFmtId="0" fontId="15" fillId="0" borderId="1" xfId="0" applyFont="1" applyFill="1" applyBorder="1" applyAlignment="1">
      <alignment horizontal="right" vertical="top"/>
    </xf>
    <xf numFmtId="0" fontId="2" fillId="0" borderId="1" xfId="0" applyFont="1" applyFill="1" applyBorder="1" applyAlignment="1" applyProtection="1">
      <alignment horizontal="right" vertical="top" wrapText="1" readingOrder="1"/>
      <protection locked="0"/>
    </xf>
    <xf numFmtId="0" fontId="15" fillId="0" borderId="1" xfId="0" applyFont="1" applyBorder="1" applyAlignment="1">
      <alignment horizontal="right" vertical="top"/>
    </xf>
    <xf numFmtId="1" fontId="15" fillId="0" borderId="1" xfId="0" applyNumberFormat="1" applyFont="1" applyFill="1" applyBorder="1" applyAlignment="1">
      <alignment horizontal="right" vertical="top"/>
    </xf>
    <xf numFmtId="1" fontId="15" fillId="0" borderId="1" xfId="0" applyNumberFormat="1" applyFont="1" applyFill="1" applyBorder="1" applyAlignment="1">
      <alignment horizontal="right" vertical="top" wrapText="1"/>
    </xf>
    <xf numFmtId="9" fontId="15" fillId="0" borderId="1" xfId="0" applyNumberFormat="1" applyFont="1" applyFill="1" applyBorder="1" applyAlignment="1">
      <alignment horizontal="right" vertical="top"/>
    </xf>
    <xf numFmtId="9" fontId="15" fillId="0" borderId="1" xfId="2" applyNumberFormat="1" applyFont="1" applyFill="1" applyBorder="1" applyAlignment="1">
      <alignment horizontal="right" vertical="top"/>
    </xf>
    <xf numFmtId="0" fontId="15" fillId="0" borderId="1" xfId="2" applyNumberFormat="1" applyFont="1" applyFill="1" applyBorder="1" applyAlignment="1">
      <alignment horizontal="right" vertical="top"/>
    </xf>
    <xf numFmtId="3" fontId="15" fillId="0" borderId="1" xfId="2" applyNumberFormat="1" applyFont="1" applyFill="1" applyBorder="1" applyAlignment="1">
      <alignment horizontal="right" vertical="top"/>
    </xf>
    <xf numFmtId="0" fontId="15" fillId="0" borderId="1" xfId="0" applyNumberFormat="1" applyFont="1" applyFill="1" applyBorder="1" applyAlignment="1">
      <alignment horizontal="right" vertical="top" wrapText="1"/>
    </xf>
    <xf numFmtId="44" fontId="18" fillId="0" borderId="1" xfId="6" applyFont="1" applyFill="1" applyBorder="1" applyAlignment="1">
      <alignment horizontal="right" vertical="top" wrapText="1"/>
    </xf>
    <xf numFmtId="44" fontId="18" fillId="0" borderId="1" xfId="6" applyFont="1" applyFill="1" applyBorder="1" applyAlignment="1">
      <alignment horizontal="right" vertical="top"/>
    </xf>
    <xf numFmtId="167" fontId="15" fillId="0" borderId="1" xfId="5" applyNumberFormat="1" applyFont="1" applyFill="1" applyBorder="1" applyAlignment="1">
      <alignment horizontal="right" vertical="top" wrapText="1"/>
    </xf>
    <xf numFmtId="1" fontId="18" fillId="0" borderId="1" xfId="7" applyNumberFormat="1" applyFont="1" applyFill="1" applyBorder="1" applyAlignment="1">
      <alignment horizontal="right" vertical="top" wrapText="1"/>
    </xf>
    <xf numFmtId="49" fontId="18" fillId="0" borderId="1" xfId="7" applyNumberFormat="1" applyFont="1" applyFill="1" applyBorder="1" applyAlignment="1">
      <alignment horizontal="right" vertical="top" wrapText="1"/>
    </xf>
    <xf numFmtId="0" fontId="18" fillId="0" borderId="1" xfId="2" applyNumberFormat="1" applyFont="1" applyFill="1" applyBorder="1" applyAlignment="1">
      <alignment horizontal="right" vertical="top" wrapText="1"/>
    </xf>
    <xf numFmtId="0" fontId="14" fillId="0" borderId="1" xfId="2" applyFont="1" applyFill="1" applyBorder="1" applyAlignment="1">
      <alignment horizontal="right" vertical="top" wrapText="1"/>
    </xf>
    <xf numFmtId="167" fontId="2" fillId="0" borderId="1" xfId="5" applyNumberFormat="1" applyFont="1" applyFill="1" applyBorder="1" applyAlignment="1">
      <alignment horizontal="right" vertical="top" wrapText="1"/>
    </xf>
    <xf numFmtId="0" fontId="2" fillId="0" borderId="1" xfId="0" applyFont="1" applyFill="1" applyBorder="1" applyAlignment="1" applyProtection="1">
      <alignment horizontal="right" vertical="top" wrapText="1"/>
      <protection locked="0"/>
    </xf>
    <xf numFmtId="0" fontId="15" fillId="0" borderId="1" xfId="0" applyFont="1" applyBorder="1" applyAlignment="1">
      <alignment horizontal="center" vertical="center"/>
    </xf>
    <xf numFmtId="15" fontId="18" fillId="0" borderId="1" xfId="2" applyNumberFormat="1" applyFont="1" applyFill="1" applyBorder="1" applyAlignment="1">
      <alignment horizontal="center" vertical="center" wrapText="1"/>
    </xf>
    <xf numFmtId="0" fontId="2" fillId="0" borderId="1" xfId="0" applyFont="1" applyFill="1" applyBorder="1" applyAlignment="1">
      <alignment horizontal="right" vertical="top" wrapText="1"/>
    </xf>
    <xf numFmtId="172" fontId="15" fillId="0" borderId="1" xfId="6" applyNumberFormat="1" applyFont="1" applyFill="1" applyBorder="1" applyAlignment="1">
      <alignment horizontal="right" vertical="top"/>
    </xf>
    <xf numFmtId="42" fontId="2" fillId="0" borderId="1" xfId="9" applyFont="1" applyFill="1" applyBorder="1" applyAlignment="1">
      <alignment horizontal="right" vertical="top"/>
    </xf>
    <xf numFmtId="41" fontId="18" fillId="0" borderId="1" xfId="8" applyFont="1" applyFill="1" applyBorder="1" applyAlignment="1">
      <alignment horizontal="right" vertical="top" wrapText="1"/>
    </xf>
    <xf numFmtId="41" fontId="15" fillId="0" borderId="1" xfId="8" applyFont="1" applyFill="1" applyBorder="1" applyAlignment="1">
      <alignment horizontal="right" vertical="top" wrapText="1"/>
    </xf>
    <xf numFmtId="164" fontId="15" fillId="0" borderId="1" xfId="2" applyNumberFormat="1" applyFont="1" applyFill="1" applyBorder="1" applyAlignment="1">
      <alignment horizontal="right" vertical="top"/>
    </xf>
    <xf numFmtId="0" fontId="2" fillId="0" borderId="1" xfId="0" applyFont="1" applyFill="1" applyBorder="1" applyAlignment="1">
      <alignment horizontal="right" vertical="top"/>
    </xf>
    <xf numFmtId="42" fontId="2" fillId="0" borderId="1" xfId="9" applyFont="1" applyFill="1" applyBorder="1" applyAlignment="1" applyProtection="1">
      <alignment horizontal="right" vertical="top" wrapText="1"/>
      <protection locked="0"/>
    </xf>
    <xf numFmtId="42" fontId="15" fillId="0" borderId="1" xfId="9" applyFont="1" applyBorder="1" applyAlignment="1">
      <alignment horizontal="right" vertical="top"/>
    </xf>
    <xf numFmtId="165" fontId="18" fillId="0" borderId="1" xfId="2" applyNumberFormat="1" applyFont="1" applyFill="1" applyBorder="1" applyAlignment="1">
      <alignment horizontal="right" vertical="top" wrapText="1"/>
    </xf>
    <xf numFmtId="165" fontId="15" fillId="0" borderId="1" xfId="0" applyNumberFormat="1" applyFont="1" applyFill="1" applyBorder="1" applyAlignment="1">
      <alignment horizontal="right" vertical="top"/>
    </xf>
    <xf numFmtId="165" fontId="15" fillId="0" borderId="1" xfId="2" applyNumberFormat="1" applyFont="1" applyFill="1" applyBorder="1" applyAlignment="1">
      <alignment horizontal="right" vertical="top" wrapText="1"/>
    </xf>
    <xf numFmtId="4" fontId="15" fillId="0" borderId="1" xfId="0" applyNumberFormat="1" applyFont="1" applyFill="1" applyBorder="1" applyAlignment="1">
      <alignment horizontal="right" vertical="top" wrapText="1"/>
    </xf>
    <xf numFmtId="42" fontId="15" fillId="0" borderId="1" xfId="9" applyFont="1" applyFill="1" applyBorder="1" applyAlignment="1">
      <alignment horizontal="right" vertical="top" wrapText="1"/>
    </xf>
    <xf numFmtId="42" fontId="15" fillId="0" borderId="1" xfId="9" applyFont="1" applyFill="1" applyBorder="1" applyAlignment="1">
      <alignment horizontal="right" vertical="top"/>
    </xf>
    <xf numFmtId="42" fontId="18" fillId="0" borderId="1" xfId="9" applyFont="1" applyFill="1" applyBorder="1" applyAlignment="1">
      <alignment horizontal="right" vertical="top" wrapText="1"/>
    </xf>
    <xf numFmtId="44" fontId="15" fillId="0" borderId="1" xfId="6" applyFont="1" applyFill="1" applyBorder="1" applyAlignment="1">
      <alignment horizontal="right" vertical="top"/>
    </xf>
    <xf numFmtId="171" fontId="15" fillId="0" borderId="1" xfId="6" applyNumberFormat="1" applyFont="1" applyFill="1" applyBorder="1" applyAlignment="1">
      <alignment horizontal="right" vertical="top"/>
    </xf>
    <xf numFmtId="49" fontId="15" fillId="0" borderId="1"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170" fontId="15" fillId="0" borderId="1" xfId="0" applyNumberFormat="1" applyFont="1" applyFill="1" applyBorder="1" applyAlignment="1">
      <alignment horizontal="right" vertical="top"/>
    </xf>
    <xf numFmtId="166" fontId="18" fillId="0" borderId="1" xfId="5" applyNumberFormat="1" applyFont="1" applyFill="1" applyBorder="1" applyAlignment="1">
      <alignment horizontal="right" vertical="top" wrapText="1"/>
    </xf>
    <xf numFmtId="166" fontId="15" fillId="0" borderId="1" xfId="2" applyNumberFormat="1" applyFont="1" applyFill="1" applyBorder="1" applyAlignment="1">
      <alignment horizontal="right" vertical="top"/>
    </xf>
    <xf numFmtId="166" fontId="15" fillId="0" borderId="1" xfId="5" applyNumberFormat="1" applyFont="1" applyFill="1" applyBorder="1" applyAlignment="1">
      <alignment horizontal="right" vertical="top"/>
    </xf>
    <xf numFmtId="3" fontId="18" fillId="0" borderId="1" xfId="2" applyNumberFormat="1" applyFont="1" applyFill="1" applyBorder="1" applyAlignment="1">
      <alignment horizontal="right" vertical="top" wrapText="1"/>
    </xf>
    <xf numFmtId="41" fontId="15" fillId="0" borderId="1" xfId="8" applyFont="1" applyFill="1" applyBorder="1" applyAlignment="1">
      <alignment horizontal="right" vertical="top"/>
    </xf>
    <xf numFmtId="167" fontId="15" fillId="0" borderId="1" xfId="5" applyNumberFormat="1" applyFont="1" applyFill="1" applyBorder="1" applyAlignment="1">
      <alignment horizontal="right" vertical="top"/>
    </xf>
    <xf numFmtId="167" fontId="15" fillId="0" borderId="1" xfId="5" applyNumberFormat="1" applyFont="1" applyFill="1" applyBorder="1" applyAlignment="1">
      <alignment horizontal="right" vertical="top" textRotation="90"/>
    </xf>
    <xf numFmtId="167" fontId="18" fillId="0" borderId="1" xfId="5" applyNumberFormat="1" applyFont="1" applyFill="1" applyBorder="1" applyAlignment="1">
      <alignment horizontal="right" vertical="top" wrapText="1"/>
    </xf>
    <xf numFmtId="167" fontId="18" fillId="0" borderId="1" xfId="5" applyNumberFormat="1" applyFont="1" applyFill="1" applyBorder="1" applyAlignment="1">
      <alignment horizontal="right" vertical="top" textRotation="90" wrapText="1"/>
    </xf>
    <xf numFmtId="168" fontId="15" fillId="0" borderId="1" xfId="0" applyNumberFormat="1" applyFont="1" applyFill="1" applyBorder="1" applyAlignment="1">
      <alignment horizontal="right" vertical="top"/>
    </xf>
    <xf numFmtId="167" fontId="15" fillId="0" borderId="1" xfId="5" applyNumberFormat="1" applyFont="1" applyFill="1" applyBorder="1" applyAlignment="1">
      <alignment horizontal="right" vertical="top" textRotation="90" wrapText="1"/>
    </xf>
    <xf numFmtId="0" fontId="21" fillId="0" borderId="0" xfId="0" applyFont="1" applyFill="1" applyBorder="1" applyAlignment="1">
      <alignment horizontal="right" vertical="top"/>
    </xf>
    <xf numFmtId="0" fontId="22" fillId="0" borderId="0" xfId="0" applyFont="1" applyFill="1" applyBorder="1" applyAlignment="1">
      <alignment horizontal="right" vertical="top"/>
    </xf>
    <xf numFmtId="0" fontId="21" fillId="0" borderId="0" xfId="0" applyFont="1" applyFill="1" applyBorder="1" applyAlignment="1">
      <alignment horizontal="right" vertical="center" wrapText="1"/>
    </xf>
    <xf numFmtId="9" fontId="21" fillId="0" borderId="0" xfId="10" applyFont="1" applyFill="1" applyBorder="1" applyAlignment="1">
      <alignment horizontal="right" vertical="center" wrapText="1"/>
    </xf>
    <xf numFmtId="0" fontId="21"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20" fillId="0" borderId="0" xfId="0" applyFont="1" applyBorder="1" applyAlignment="1"/>
    <xf numFmtId="0" fontId="5" fillId="3" borderId="0" xfId="2" applyFont="1" applyFill="1" applyBorder="1" applyAlignment="1">
      <alignment horizontal="center" vertical="center" textRotation="90" wrapText="1"/>
    </xf>
    <xf numFmtId="0" fontId="0" fillId="0" borderId="0" xfId="0" applyBorder="1"/>
    <xf numFmtId="0" fontId="25" fillId="0" borderId="1" xfId="0" applyFont="1" applyBorder="1"/>
    <xf numFmtId="0" fontId="25" fillId="0" borderId="1" xfId="0" applyFont="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vertical="top" wrapText="1"/>
    </xf>
    <xf numFmtId="0" fontId="27" fillId="0" borderId="1" xfId="0" applyFont="1" applyFill="1" applyBorder="1" applyAlignment="1">
      <alignment horizontal="left" vertical="center" wrapText="1"/>
    </xf>
    <xf numFmtId="9" fontId="26" fillId="4" borderId="1" xfId="10" applyFont="1" applyFill="1" applyBorder="1" applyAlignment="1">
      <alignment horizontal="center" vertical="center" wrapText="1"/>
    </xf>
    <xf numFmtId="0" fontId="27" fillId="0" borderId="1" xfId="0" applyFont="1" applyFill="1" applyBorder="1" applyAlignment="1">
      <alignment horizontal="left" vertical="center" wrapText="1" readingOrder="1"/>
    </xf>
    <xf numFmtId="167" fontId="28" fillId="0" borderId="1" xfId="0" applyNumberFormat="1" applyFont="1" applyFill="1" applyBorder="1" applyAlignment="1">
      <alignment horizontal="justify" vertical="center"/>
    </xf>
    <xf numFmtId="167" fontId="28" fillId="0" borderId="1" xfId="11" applyNumberFormat="1" applyFont="1" applyFill="1" applyBorder="1" applyAlignment="1">
      <alignment horizontal="center" vertical="center"/>
    </xf>
    <xf numFmtId="0" fontId="29" fillId="2"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9" fillId="0" borderId="1" xfId="0" applyFont="1" applyFill="1" applyBorder="1" applyAlignment="1">
      <alignment horizontal="center" vertical="top"/>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27" fillId="0" borderId="1" xfId="0" applyFont="1" applyFill="1" applyBorder="1" applyAlignment="1">
      <alignment horizontal="center" vertical="center" wrapText="1"/>
    </xf>
    <xf numFmtId="167" fontId="28" fillId="0" borderId="1" xfId="0" applyNumberFormat="1" applyFont="1" applyFill="1" applyBorder="1" applyAlignment="1">
      <alignment horizontal="center" vertical="center"/>
    </xf>
    <xf numFmtId="0" fontId="29" fillId="0" borderId="1" xfId="0" applyFont="1" applyFill="1" applyBorder="1" applyAlignment="1">
      <alignment horizontal="justify" vertical="center" wrapText="1"/>
    </xf>
    <xf numFmtId="0" fontId="15"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5" fillId="0" borderId="1" xfId="2" applyFont="1" applyFill="1" applyBorder="1" applyAlignment="1">
      <alignment horizontal="left" vertical="top" wrapText="1"/>
    </xf>
    <xf numFmtId="0" fontId="10" fillId="0" borderId="1" xfId="2" applyFont="1" applyFill="1" applyBorder="1" applyAlignment="1">
      <alignment horizontal="left" vertical="top" wrapText="1"/>
    </xf>
    <xf numFmtId="0" fontId="15" fillId="0" borderId="1" xfId="0" applyFont="1" applyFill="1" applyBorder="1" applyAlignment="1">
      <alignment horizontal="right" vertical="top" wrapText="1"/>
    </xf>
    <xf numFmtId="3" fontId="15" fillId="0" borderId="1" xfId="0" applyNumberFormat="1" applyFont="1" applyFill="1" applyBorder="1" applyAlignment="1">
      <alignment horizontal="left" vertical="top"/>
    </xf>
    <xf numFmtId="0" fontId="15" fillId="0" borderId="1" xfId="0" applyFont="1" applyFill="1" applyBorder="1" applyAlignment="1">
      <alignment horizontal="left" vertical="top"/>
    </xf>
    <xf numFmtId="0" fontId="10" fillId="0" borderId="1" xfId="0" applyFont="1" applyFill="1" applyBorder="1" applyAlignment="1">
      <alignment horizontal="left" vertical="top"/>
    </xf>
    <xf numFmtId="0" fontId="15" fillId="0" borderId="1" xfId="2" applyFont="1" applyFill="1" applyBorder="1" applyAlignment="1">
      <alignment horizontal="left" vertical="top"/>
    </xf>
    <xf numFmtId="3" fontId="18" fillId="0" borderId="1" xfId="2" applyNumberFormat="1" applyFont="1" applyFill="1" applyBorder="1" applyAlignment="1">
      <alignment horizontal="right" vertical="top" wrapText="1"/>
    </xf>
    <xf numFmtId="0" fontId="18" fillId="0" borderId="1" xfId="2" applyFont="1" applyFill="1" applyBorder="1" applyAlignment="1">
      <alignment horizontal="left" vertical="top" wrapText="1"/>
    </xf>
    <xf numFmtId="0" fontId="18" fillId="0" borderId="1" xfId="2" applyFont="1" applyFill="1" applyBorder="1" applyAlignment="1">
      <alignment horizontal="right" vertical="top" wrapText="1"/>
    </xf>
    <xf numFmtId="0" fontId="13" fillId="0" borderId="1" xfId="2" applyFont="1" applyFill="1" applyBorder="1" applyAlignment="1">
      <alignment horizontal="left" vertical="top" textRotation="180" wrapText="1"/>
    </xf>
    <xf numFmtId="0" fontId="18" fillId="0" borderId="1" xfId="2" applyFont="1" applyFill="1" applyBorder="1" applyAlignment="1">
      <alignment horizontal="left" vertical="top" textRotation="180" wrapText="1"/>
    </xf>
    <xf numFmtId="0" fontId="18" fillId="0" borderId="1" xfId="2" applyFont="1" applyFill="1" applyBorder="1" applyAlignment="1">
      <alignment horizontal="right" vertical="top"/>
    </xf>
    <xf numFmtId="0" fontId="13" fillId="0" borderId="1" xfId="2" applyFont="1" applyFill="1" applyBorder="1" applyAlignment="1">
      <alignment horizontal="left" vertical="top" wrapText="1"/>
    </xf>
    <xf numFmtId="42" fontId="18" fillId="0" borderId="1" xfId="9" applyFont="1" applyFill="1" applyBorder="1" applyAlignment="1">
      <alignment horizontal="right" vertical="top" wrapText="1"/>
    </xf>
    <xf numFmtId="44" fontId="18" fillId="0" borderId="1" xfId="6" applyFont="1" applyFill="1" applyBorder="1" applyAlignment="1">
      <alignment horizontal="right" vertical="top" wrapText="1"/>
    </xf>
    <xf numFmtId="0" fontId="15" fillId="0" borderId="1" xfId="2" applyFont="1" applyFill="1" applyBorder="1" applyAlignment="1">
      <alignment horizontal="right" vertical="top" wrapText="1"/>
    </xf>
    <xf numFmtId="0" fontId="15" fillId="0" borderId="1" xfId="2" applyFont="1" applyFill="1" applyBorder="1" applyAlignment="1">
      <alignment horizontal="right" vertical="top"/>
    </xf>
    <xf numFmtId="44" fontId="18" fillId="0" borderId="1" xfId="6" applyFont="1" applyFill="1" applyBorder="1" applyAlignment="1">
      <alignment horizontal="right" vertical="top"/>
    </xf>
    <xf numFmtId="170" fontId="15" fillId="0" borderId="1" xfId="2" applyNumberFormat="1" applyFont="1" applyFill="1" applyBorder="1" applyAlignment="1">
      <alignment horizontal="right" vertical="top"/>
    </xf>
    <xf numFmtId="49" fontId="15" fillId="0" borderId="1"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170" fontId="15" fillId="0" borderId="1" xfId="2" applyNumberFormat="1" applyFont="1" applyFill="1" applyBorder="1" applyAlignment="1">
      <alignment horizontal="right" vertical="top" wrapText="1"/>
    </xf>
    <xf numFmtId="0" fontId="15"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right" vertical="top" wrapText="1"/>
    </xf>
    <xf numFmtId="16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2" applyNumberFormat="1" applyFont="1" applyFill="1" applyBorder="1" applyAlignment="1">
      <alignment horizontal="right" vertical="top"/>
    </xf>
    <xf numFmtId="49" fontId="10" fillId="0" borderId="1" xfId="0" applyNumberFormat="1" applyFont="1" applyFill="1" applyBorder="1" applyAlignment="1">
      <alignment horizontal="left" vertical="top" wrapText="1"/>
    </xf>
    <xf numFmtId="49" fontId="15" fillId="0" borderId="1" xfId="2" applyNumberFormat="1" applyFont="1" applyFill="1" applyBorder="1" applyAlignment="1">
      <alignment horizontal="right" vertical="top"/>
    </xf>
    <xf numFmtId="14" fontId="18" fillId="0" borderId="1" xfId="2" applyNumberFormat="1" applyFont="1" applyFill="1" applyBorder="1" applyAlignment="1">
      <alignment horizontal="center" vertical="center" wrapText="1"/>
    </xf>
    <xf numFmtId="0" fontId="15" fillId="0" borderId="1" xfId="0" applyFont="1" applyFill="1" applyBorder="1" applyAlignment="1">
      <alignment horizontal="right" vertical="top"/>
    </xf>
    <xf numFmtId="42" fontId="15" fillId="0" borderId="1" xfId="9" applyFont="1" applyFill="1" applyBorder="1" applyAlignment="1">
      <alignment horizontal="right" vertical="top" wrapText="1"/>
    </xf>
    <xf numFmtId="3" fontId="15" fillId="0" borderId="1" xfId="2" applyNumberFormat="1" applyFont="1" applyFill="1" applyBorder="1" applyAlignment="1">
      <alignment horizontal="left" vertical="top"/>
    </xf>
    <xf numFmtId="0" fontId="13" fillId="0" borderId="1" xfId="2" applyFont="1" applyFill="1" applyBorder="1" applyAlignment="1">
      <alignment horizontal="left" vertical="top" textRotation="90" wrapText="1"/>
    </xf>
    <xf numFmtId="0" fontId="18" fillId="0" borderId="1" xfId="2" applyFont="1" applyFill="1" applyBorder="1" applyAlignment="1">
      <alignment horizontal="left" vertical="top" textRotation="90" wrapText="1"/>
    </xf>
    <xf numFmtId="0" fontId="13" fillId="0" borderId="1" xfId="2" applyFont="1" applyFill="1" applyBorder="1" applyAlignment="1">
      <alignment horizontal="left" vertical="top" textRotation="255" wrapText="1"/>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3" fontId="15" fillId="0" borderId="1" xfId="0" applyNumberFormat="1" applyFont="1" applyFill="1" applyBorder="1" applyAlignment="1">
      <alignment horizontal="right" vertical="top"/>
    </xf>
    <xf numFmtId="164" fontId="15" fillId="0" borderId="1" xfId="2" applyNumberFormat="1" applyFont="1" applyFill="1" applyBorder="1" applyAlignment="1">
      <alignment horizontal="right" vertical="top"/>
    </xf>
    <xf numFmtId="164" fontId="18" fillId="0" borderId="1" xfId="2" applyNumberFormat="1" applyFont="1" applyFill="1" applyBorder="1" applyAlignment="1">
      <alignment horizontal="right" vertical="top" wrapText="1"/>
    </xf>
    <xf numFmtId="164" fontId="15" fillId="0" borderId="1" xfId="2" applyNumberFormat="1" applyFont="1" applyFill="1" applyBorder="1" applyAlignment="1">
      <alignment horizontal="right" vertical="top" wrapText="1"/>
    </xf>
    <xf numFmtId="0" fontId="15" fillId="0" borderId="1"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1" xfId="2" applyFont="1" applyFill="1" applyBorder="1" applyAlignment="1">
      <alignment horizontal="center" vertical="center" textRotation="91" wrapText="1"/>
    </xf>
    <xf numFmtId="0" fontId="5" fillId="3" borderId="4" xfId="2" applyFont="1" applyFill="1" applyBorder="1" applyAlignment="1">
      <alignment horizontal="center" vertical="center" textRotation="91" wrapText="1"/>
    </xf>
    <xf numFmtId="0" fontId="3" fillId="3" borderId="1"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1" xfId="2" applyFont="1" applyFill="1" applyBorder="1" applyAlignment="1">
      <alignment horizontal="center" vertical="center" textRotation="90"/>
    </xf>
    <xf numFmtId="0" fontId="3" fillId="3" borderId="4" xfId="2" applyFont="1" applyFill="1" applyBorder="1" applyAlignment="1">
      <alignment horizontal="center" vertical="center" textRotation="90"/>
    </xf>
    <xf numFmtId="0" fontId="5" fillId="3" borderId="1" xfId="2" applyFont="1" applyFill="1" applyBorder="1" applyAlignment="1">
      <alignment horizontal="center" vertical="top" wrapText="1"/>
    </xf>
    <xf numFmtId="0" fontId="10" fillId="0" borderId="1" xfId="1" applyFont="1" applyFill="1" applyBorder="1" applyAlignment="1" applyProtection="1">
      <alignment horizontal="left" vertical="top" wrapText="1"/>
      <protection locked="0"/>
    </xf>
    <xf numFmtId="0" fontId="15" fillId="0" borderId="1" xfId="2" applyFont="1" applyFill="1" applyBorder="1" applyAlignment="1">
      <alignment horizontal="center" vertical="center"/>
    </xf>
    <xf numFmtId="0" fontId="5" fillId="3" borderId="5"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7" xfId="2" applyFont="1" applyFill="1" applyBorder="1" applyAlignment="1">
      <alignment horizontal="center" vertical="center" textRotation="90" wrapText="1"/>
    </xf>
    <xf numFmtId="0" fontId="5" fillId="3" borderId="9" xfId="2" applyFont="1" applyFill="1" applyBorder="1" applyAlignment="1">
      <alignment horizontal="center" vertical="center" textRotation="90" wrapText="1"/>
    </xf>
    <xf numFmtId="0" fontId="5" fillId="3" borderId="5" xfId="2" applyFont="1" applyFill="1" applyBorder="1" applyAlignment="1">
      <alignment horizontal="center" vertical="center" textRotation="90" wrapText="1"/>
    </xf>
    <xf numFmtId="0" fontId="5" fillId="3" borderId="3" xfId="2" applyFont="1" applyFill="1" applyBorder="1" applyAlignment="1">
      <alignment horizontal="center" vertical="center" textRotation="90" wrapText="1"/>
    </xf>
    <xf numFmtId="0" fontId="5" fillId="3" borderId="6" xfId="2" applyFont="1" applyFill="1" applyBorder="1" applyAlignment="1">
      <alignment horizontal="center" vertical="center" wrapText="1"/>
    </xf>
    <xf numFmtId="0" fontId="6" fillId="3" borderId="5" xfId="2" applyFont="1" applyFill="1" applyBorder="1" applyAlignment="1">
      <alignment horizontal="center" vertical="center" textRotation="90" wrapText="1"/>
    </xf>
    <xf numFmtId="0" fontId="6" fillId="3" borderId="3" xfId="2" applyFont="1" applyFill="1" applyBorder="1" applyAlignment="1">
      <alignment horizontal="center" vertical="center" textRotation="90" wrapText="1"/>
    </xf>
    <xf numFmtId="0" fontId="18" fillId="0" borderId="1" xfId="2" applyFont="1" applyFill="1" applyBorder="1" applyAlignment="1">
      <alignment horizontal="center" vertical="center" wrapText="1"/>
    </xf>
    <xf numFmtId="0" fontId="15" fillId="0" borderId="1" xfId="0" applyFont="1" applyFill="1" applyBorder="1" applyAlignment="1">
      <alignment horizontal="left" vertical="top" wrapText="1" readingOrder="1"/>
    </xf>
    <xf numFmtId="0" fontId="18" fillId="0" borderId="1" xfId="2" applyNumberFormat="1" applyFont="1" applyFill="1" applyBorder="1" applyAlignment="1">
      <alignment horizontal="right" vertical="top" wrapText="1"/>
    </xf>
    <xf numFmtId="0" fontId="2" fillId="0" borderId="12" xfId="0" applyFont="1" applyFill="1" applyBorder="1" applyAlignment="1">
      <alignment horizontal="left" vertical="top" textRotation="255" wrapText="1"/>
    </xf>
    <xf numFmtId="0" fontId="2" fillId="0" borderId="13" xfId="0" applyFont="1" applyFill="1" applyBorder="1" applyAlignment="1">
      <alignment horizontal="left" vertical="top" textRotation="255" wrapText="1"/>
    </xf>
    <xf numFmtId="0" fontId="2" fillId="0" borderId="15" xfId="0" applyFont="1" applyFill="1" applyBorder="1" applyAlignment="1">
      <alignment horizontal="left" vertical="top" textRotation="255" wrapText="1"/>
    </xf>
    <xf numFmtId="0" fontId="2"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2" applyFont="1" applyFill="1" applyBorder="1" applyAlignment="1">
      <alignment horizontal="right" vertical="top"/>
    </xf>
    <xf numFmtId="0" fontId="14" fillId="0" borderId="1" xfId="2" applyFont="1" applyFill="1" applyBorder="1" applyAlignment="1">
      <alignment horizontal="right" vertical="top" wrapText="1"/>
    </xf>
    <xf numFmtId="17" fontId="2" fillId="0" borderId="1" xfId="0" applyNumberFormat="1" applyFont="1" applyFill="1" applyBorder="1" applyAlignment="1">
      <alignment horizontal="center" vertical="center" wrapText="1"/>
    </xf>
    <xf numFmtId="173" fontId="15" fillId="0" borderId="1" xfId="6" applyNumberFormat="1" applyFont="1" applyFill="1" applyBorder="1" applyAlignment="1">
      <alignment horizontal="right" vertical="top" wrapText="1"/>
    </xf>
    <xf numFmtId="0" fontId="15" fillId="0" borderId="10" xfId="0" applyFont="1" applyFill="1" applyBorder="1" applyAlignment="1">
      <alignment horizontal="left" vertical="top" wrapText="1"/>
    </xf>
    <xf numFmtId="167" fontId="2" fillId="0" borderId="1" xfId="5" applyNumberFormat="1" applyFont="1" applyFill="1" applyBorder="1" applyAlignment="1">
      <alignment horizontal="right" vertical="top" wrapText="1"/>
    </xf>
    <xf numFmtId="167" fontId="2" fillId="0" borderId="10" xfId="5" applyNumberFormat="1" applyFont="1" applyFill="1" applyBorder="1" applyAlignment="1">
      <alignment horizontal="left" vertical="top" wrapText="1"/>
    </xf>
    <xf numFmtId="0" fontId="2" fillId="0" borderId="12" xfId="0" applyFont="1" applyFill="1" applyBorder="1" applyAlignment="1">
      <alignment horizontal="left" vertical="top" textRotation="255"/>
    </xf>
    <xf numFmtId="0" fontId="2" fillId="0" borderId="13" xfId="0" applyFont="1" applyFill="1" applyBorder="1" applyAlignment="1">
      <alignment horizontal="left" vertical="top" textRotation="255"/>
    </xf>
    <xf numFmtId="0" fontId="2" fillId="0" borderId="15" xfId="0" applyFont="1" applyFill="1" applyBorder="1" applyAlignment="1">
      <alignment horizontal="left" vertical="top" textRotation="255"/>
    </xf>
    <xf numFmtId="9" fontId="2" fillId="0" borderId="1" xfId="7" applyFont="1" applyFill="1" applyBorder="1" applyAlignment="1">
      <alignment horizontal="left" vertical="top" wrapText="1"/>
    </xf>
    <xf numFmtId="42" fontId="2" fillId="0" borderId="1" xfId="9" applyFont="1" applyFill="1" applyBorder="1" applyAlignment="1">
      <alignment horizontal="right" vertical="top" wrapText="1"/>
    </xf>
    <xf numFmtId="167" fontId="2" fillId="0" borderId="8" xfId="5" applyNumberFormat="1" applyFont="1" applyFill="1" applyBorder="1" applyAlignment="1">
      <alignment horizontal="left" vertical="top" wrapText="1"/>
    </xf>
    <xf numFmtId="167" fontId="2" fillId="0" borderId="1" xfId="5" applyNumberFormat="1" applyFont="1" applyFill="1" applyBorder="1" applyAlignment="1">
      <alignment horizontal="right" vertical="top"/>
    </xf>
    <xf numFmtId="0" fontId="2" fillId="0" borderId="1" xfId="0" applyFont="1" applyFill="1" applyBorder="1" applyAlignment="1">
      <alignment horizontal="right" vertical="top"/>
    </xf>
    <xf numFmtId="167" fontId="2" fillId="0" borderId="1" xfId="0" applyNumberFormat="1" applyFont="1" applyFill="1" applyBorder="1" applyAlignment="1">
      <alignment horizontal="right" vertical="top"/>
    </xf>
    <xf numFmtId="0" fontId="18" fillId="2" borderId="4" xfId="2" applyFont="1" applyFill="1" applyBorder="1" applyAlignment="1">
      <alignment horizontal="left" vertical="top" wrapText="1"/>
    </xf>
    <xf numFmtId="0" fontId="18" fillId="2" borderId="3" xfId="2" applyFont="1" applyFill="1" applyBorder="1" applyAlignment="1">
      <alignment horizontal="left" vertical="top" wrapText="1"/>
    </xf>
    <xf numFmtId="0" fontId="18" fillId="2" borderId="14" xfId="2" applyFont="1" applyFill="1" applyBorder="1" applyAlignment="1">
      <alignment horizontal="left" vertical="top" wrapText="1"/>
    </xf>
    <xf numFmtId="0" fontId="18" fillId="2" borderId="4" xfId="2" applyFont="1" applyFill="1" applyBorder="1" applyAlignment="1">
      <alignment horizontal="center" vertical="top" wrapText="1"/>
    </xf>
    <xf numFmtId="0" fontId="18" fillId="2" borderId="3" xfId="2" applyFont="1" applyFill="1" applyBorder="1" applyAlignment="1">
      <alignment horizontal="center" vertical="top" wrapText="1"/>
    </xf>
    <xf numFmtId="0" fontId="18" fillId="2" borderId="14" xfId="2" applyFont="1" applyFill="1" applyBorder="1" applyAlignment="1">
      <alignment horizontal="center" vertical="top" wrapText="1"/>
    </xf>
    <xf numFmtId="0" fontId="15" fillId="0" borderId="4" xfId="0" applyFont="1" applyFill="1" applyBorder="1" applyAlignment="1">
      <alignment horizontal="center" vertical="top" textRotation="255"/>
    </xf>
    <xf numFmtId="0" fontId="15" fillId="0" borderId="3" xfId="0" applyFont="1" applyFill="1" applyBorder="1" applyAlignment="1">
      <alignment horizontal="center" vertical="top" textRotation="255"/>
    </xf>
    <xf numFmtId="0" fontId="15" fillId="0" borderId="14" xfId="0" applyFont="1" applyFill="1" applyBorder="1" applyAlignment="1">
      <alignment horizontal="center" vertical="top" textRotation="255"/>
    </xf>
    <xf numFmtId="0" fontId="17" fillId="0" borderId="12" xfId="0" applyFont="1" applyFill="1" applyBorder="1" applyAlignment="1">
      <alignment horizontal="left" vertical="top" textRotation="255" wrapText="1"/>
    </xf>
    <xf numFmtId="0" fontId="17" fillId="0" borderId="13" xfId="0" applyFont="1" applyFill="1" applyBorder="1" applyAlignment="1">
      <alignment horizontal="left" vertical="top" textRotation="255" wrapText="1"/>
    </xf>
    <xf numFmtId="0" fontId="17" fillId="0" borderId="17" xfId="0" applyFont="1" applyFill="1" applyBorder="1" applyAlignment="1">
      <alignment horizontal="left" vertical="top" textRotation="255" wrapText="1"/>
    </xf>
    <xf numFmtId="0" fontId="17" fillId="0" borderId="12" xfId="0" applyFont="1" applyFill="1" applyBorder="1" applyAlignment="1">
      <alignment horizontal="left" vertical="top" textRotation="255"/>
    </xf>
    <xf numFmtId="0" fontId="17" fillId="0" borderId="13" xfId="0" applyFont="1" applyFill="1" applyBorder="1" applyAlignment="1">
      <alignment horizontal="left" vertical="top" textRotation="255"/>
    </xf>
    <xf numFmtId="0" fontId="17" fillId="0" borderId="15" xfId="0" applyFont="1" applyFill="1" applyBorder="1" applyAlignment="1">
      <alignment horizontal="left" vertical="top" textRotation="255"/>
    </xf>
    <xf numFmtId="0" fontId="25" fillId="0" borderId="1" xfId="0" applyFont="1" applyBorder="1" applyAlignment="1">
      <alignment horizontal="center"/>
    </xf>
    <xf numFmtId="0" fontId="26" fillId="0" borderId="1" xfId="0" applyFont="1" applyFill="1" applyBorder="1" applyAlignment="1">
      <alignment horizontal="center" vertical="top" wrapText="1"/>
    </xf>
    <xf numFmtId="9" fontId="26" fillId="4" borderId="1" xfId="10" applyFont="1" applyFill="1" applyBorder="1" applyAlignment="1">
      <alignment horizontal="center" vertical="top" wrapText="1"/>
    </xf>
    <xf numFmtId="0" fontId="25" fillId="0" borderId="1" xfId="0" applyFont="1" applyBorder="1" applyAlignment="1">
      <alignment horizontal="center" vertical="top"/>
    </xf>
    <xf numFmtId="0" fontId="26" fillId="0" borderId="1" xfId="0" applyFont="1" applyFill="1" applyBorder="1" applyAlignment="1">
      <alignment horizont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cellXfs>
  <cellStyles count="12">
    <cellStyle name="Millares" xfId="5" builtinId="3"/>
    <cellStyle name="Millares [0]" xfId="8" builtinId="6"/>
    <cellStyle name="Millares 3" xfId="11"/>
    <cellStyle name="Moneda" xfId="6" builtinId="4"/>
    <cellStyle name="Moneda [0]" xfId="9" builtinId="7"/>
    <cellStyle name="Normal" xfId="0" builtinId="0"/>
    <cellStyle name="Normal 2" xfId="2"/>
    <cellStyle name="Normal 3" xfId="1"/>
    <cellStyle name="Porcentaje" xfId="7" builtinId="5"/>
    <cellStyle name="Porcentaje 2" xfId="3"/>
    <cellStyle name="Porcentaje 3" xfId="10"/>
    <cellStyle name="Porcentual 2" xfId="4"/>
  </cellStyles>
  <dxfs count="0"/>
  <tableStyles count="0" defaultTableStyle="TableStyleMedium2" defaultPivotStyle="PivotStyleLight16"/>
  <colors>
    <mruColors>
      <color rgb="FF33CC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612140</xdr:colOff>
      <xdr:row>6</xdr:row>
      <xdr:rowOff>17145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3690" cy="87439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V812"/>
  <sheetViews>
    <sheetView tabSelected="1" zoomScale="73" zoomScaleNormal="73" workbookViewId="0">
      <selection activeCell="D13" sqref="D13:D19"/>
    </sheetView>
  </sheetViews>
  <sheetFormatPr baseColWidth="10" defaultColWidth="11.453125" defaultRowHeight="10.5"/>
  <cols>
    <col min="1" max="1" width="14.54296875" style="4" customWidth="1"/>
    <col min="2" max="3" width="11.453125" style="4"/>
    <col min="4" max="4" width="35.1796875" style="4" customWidth="1"/>
    <col min="5" max="6" width="11.453125" style="4"/>
    <col min="7" max="7" width="11.81640625" style="4" bestFit="1" customWidth="1"/>
    <col min="8" max="8" width="18.81640625" style="4" bestFit="1" customWidth="1"/>
    <col min="9" max="9" width="13.1796875" style="4" bestFit="1" customWidth="1"/>
    <col min="10" max="12" width="11.453125" style="4"/>
    <col min="13" max="13" width="13" style="4" bestFit="1" customWidth="1"/>
    <col min="14" max="14" width="11.81640625" style="4" bestFit="1" customWidth="1"/>
    <col min="15" max="15" width="12.7265625" style="4" customWidth="1"/>
    <col min="16" max="16" width="13.7265625" style="4" customWidth="1"/>
    <col min="17" max="17" width="18.81640625" style="6" bestFit="1" customWidth="1"/>
    <col min="18" max="18" width="21.7265625" style="6" bestFit="1" customWidth="1"/>
    <col min="19" max="19" width="20.7265625" style="6" bestFit="1" customWidth="1"/>
    <col min="20" max="20" width="9.81640625" style="4" bestFit="1" customWidth="1"/>
    <col min="21" max="21" width="8" style="4" customWidth="1"/>
    <col min="22" max="22" width="9.81640625" style="4" bestFit="1" customWidth="1"/>
    <col min="23" max="23" width="13.453125" style="4" bestFit="1" customWidth="1"/>
    <col min="24" max="24" width="9.81640625" style="4" bestFit="1" customWidth="1"/>
    <col min="25" max="25" width="8.54296875" style="4" bestFit="1" customWidth="1"/>
    <col min="26" max="26" width="9.81640625" style="4" bestFit="1" customWidth="1"/>
    <col min="27" max="27" width="8.81640625" style="4" bestFit="1" customWidth="1"/>
    <col min="28" max="28" width="8" style="4" bestFit="1" customWidth="1"/>
    <col min="29" max="29" width="6.26953125" style="4" bestFit="1" customWidth="1"/>
    <col min="30" max="30" width="8.54296875" style="4" customWidth="1"/>
    <col min="31" max="31" width="11.81640625" style="4" bestFit="1" customWidth="1"/>
    <col min="32" max="32" width="11.7265625" style="4" bestFit="1" customWidth="1"/>
    <col min="33" max="16384" width="11.453125" style="4"/>
  </cols>
  <sheetData>
    <row r="6" spans="1:32">
      <c r="A6" s="1" t="s">
        <v>17</v>
      </c>
      <c r="B6" s="2"/>
      <c r="C6" s="2"/>
      <c r="D6" s="2"/>
      <c r="E6" s="2"/>
      <c r="F6" s="2"/>
      <c r="G6" s="2"/>
      <c r="H6" s="2"/>
      <c r="I6" s="2"/>
      <c r="J6" s="2"/>
      <c r="K6" s="2"/>
      <c r="L6" s="2"/>
      <c r="M6" s="2"/>
      <c r="N6" s="2"/>
      <c r="O6" s="2"/>
      <c r="P6" s="2"/>
      <c r="Q6" s="3"/>
      <c r="R6" s="3"/>
      <c r="S6" s="3"/>
      <c r="T6" s="2"/>
      <c r="U6" s="2"/>
      <c r="V6" s="2"/>
    </row>
    <row r="7" spans="1:32">
      <c r="A7" s="1" t="s">
        <v>77</v>
      </c>
      <c r="B7" s="2"/>
      <c r="C7" s="2"/>
      <c r="D7" s="2"/>
      <c r="E7" s="2"/>
      <c r="F7" s="2"/>
      <c r="G7" s="2"/>
      <c r="H7" s="2"/>
      <c r="I7" s="2"/>
      <c r="J7" s="2"/>
      <c r="K7" s="2"/>
      <c r="L7" s="2"/>
      <c r="M7" s="2"/>
      <c r="N7" s="2"/>
      <c r="O7" s="2"/>
      <c r="P7" s="2"/>
      <c r="Q7" s="3"/>
      <c r="R7" s="3"/>
      <c r="S7" s="3"/>
      <c r="T7" s="2"/>
      <c r="U7" s="2"/>
      <c r="V7" s="2"/>
    </row>
    <row r="8" spans="1:32">
      <c r="A8" s="1"/>
      <c r="B8" s="2"/>
      <c r="C8" s="2"/>
      <c r="D8" s="2"/>
      <c r="E8" s="2"/>
      <c r="F8" s="2"/>
      <c r="G8" s="2"/>
      <c r="H8" s="2"/>
      <c r="I8" s="2"/>
      <c r="J8" s="2"/>
      <c r="K8" s="2"/>
      <c r="L8" s="2"/>
      <c r="M8" s="2"/>
      <c r="N8" s="2"/>
      <c r="O8" s="2"/>
      <c r="P8" s="2"/>
      <c r="Q8" s="3"/>
      <c r="R8" s="3"/>
      <c r="S8" s="3"/>
      <c r="T8" s="2"/>
      <c r="U8" s="2"/>
      <c r="V8" s="2"/>
    </row>
    <row r="9" spans="1:32" ht="11" thickBot="1">
      <c r="A9" s="2"/>
      <c r="B9" s="2"/>
      <c r="C9" s="2"/>
      <c r="D9" s="2"/>
      <c r="E9" s="2"/>
      <c r="F9" s="2"/>
      <c r="G9" s="2"/>
      <c r="H9" s="2"/>
      <c r="I9" s="2"/>
      <c r="J9" s="2"/>
      <c r="K9" s="2"/>
      <c r="L9" s="2"/>
      <c r="M9" s="2"/>
      <c r="N9" s="2"/>
      <c r="O9" s="2"/>
      <c r="P9" s="2"/>
      <c r="Q9" s="3"/>
      <c r="R9" s="3"/>
      <c r="S9" s="3"/>
      <c r="T9" s="2"/>
      <c r="U9" s="2"/>
      <c r="V9" s="2"/>
    </row>
    <row r="10" spans="1:32" s="5" customFormat="1" ht="15" customHeight="1">
      <c r="A10" s="251" t="s">
        <v>35</v>
      </c>
      <c r="B10" s="253" t="s">
        <v>0</v>
      </c>
      <c r="C10" s="253" t="s">
        <v>1</v>
      </c>
      <c r="D10" s="255" t="s">
        <v>3</v>
      </c>
      <c r="E10" s="256" t="s">
        <v>20</v>
      </c>
      <c r="F10" s="249" t="s">
        <v>4</v>
      </c>
      <c r="G10" s="238" t="s">
        <v>5</v>
      </c>
      <c r="H10" s="238"/>
      <c r="I10" s="238"/>
      <c r="J10" s="240" t="s">
        <v>2</v>
      </c>
      <c r="K10" s="238" t="s">
        <v>6</v>
      </c>
      <c r="L10" s="238" t="s">
        <v>18</v>
      </c>
      <c r="M10" s="238" t="s">
        <v>8</v>
      </c>
      <c r="N10" s="238" t="s">
        <v>19</v>
      </c>
      <c r="O10" s="238" t="s">
        <v>7</v>
      </c>
      <c r="P10" s="246" t="s">
        <v>9</v>
      </c>
      <c r="Q10" s="246"/>
      <c r="R10" s="246"/>
      <c r="S10" s="246"/>
      <c r="T10" s="238" t="s">
        <v>21</v>
      </c>
      <c r="U10" s="238"/>
      <c r="V10" s="238"/>
      <c r="W10" s="238"/>
      <c r="X10" s="238"/>
      <c r="Y10" s="238"/>
      <c r="Z10" s="238"/>
      <c r="AA10" s="238"/>
      <c r="AB10" s="238"/>
      <c r="AC10" s="238"/>
      <c r="AD10" s="238"/>
      <c r="AE10" s="238"/>
      <c r="AF10" s="235" t="s">
        <v>19</v>
      </c>
    </row>
    <row r="11" spans="1:32" s="5" customFormat="1" ht="15" customHeight="1">
      <c r="A11" s="252"/>
      <c r="B11" s="254"/>
      <c r="C11" s="254"/>
      <c r="D11" s="238"/>
      <c r="E11" s="257"/>
      <c r="F11" s="250"/>
      <c r="G11" s="238" t="s">
        <v>10</v>
      </c>
      <c r="H11" s="238" t="s">
        <v>11</v>
      </c>
      <c r="I11" s="238" t="s">
        <v>12</v>
      </c>
      <c r="J11" s="240"/>
      <c r="K11" s="238"/>
      <c r="L11" s="238"/>
      <c r="M11" s="238"/>
      <c r="N11" s="238"/>
      <c r="O11" s="238"/>
      <c r="P11" s="238" t="s">
        <v>13</v>
      </c>
      <c r="Q11" s="238" t="s">
        <v>14</v>
      </c>
      <c r="R11" s="238" t="s">
        <v>15</v>
      </c>
      <c r="S11" s="244" t="s">
        <v>16</v>
      </c>
      <c r="T11" s="242" t="s">
        <v>22</v>
      </c>
      <c r="U11" s="242" t="s">
        <v>23</v>
      </c>
      <c r="V11" s="242"/>
      <c r="W11" s="242" t="s">
        <v>24</v>
      </c>
      <c r="X11" s="242" t="s">
        <v>25</v>
      </c>
      <c r="Y11" s="242" t="s">
        <v>26</v>
      </c>
      <c r="Z11" s="242" t="s">
        <v>27</v>
      </c>
      <c r="AA11" s="242" t="s">
        <v>28</v>
      </c>
      <c r="AB11" s="242" t="s">
        <v>29</v>
      </c>
      <c r="AC11" s="242" t="s">
        <v>30</v>
      </c>
      <c r="AD11" s="242" t="s">
        <v>31</v>
      </c>
      <c r="AE11" s="242" t="s">
        <v>32</v>
      </c>
      <c r="AF11" s="236"/>
    </row>
    <row r="12" spans="1:32" s="5" customFormat="1" ht="39.75" customHeight="1" thickBot="1">
      <c r="A12" s="252"/>
      <c r="B12" s="254"/>
      <c r="C12" s="254"/>
      <c r="D12" s="239"/>
      <c r="E12" s="257"/>
      <c r="F12" s="250"/>
      <c r="G12" s="239"/>
      <c r="H12" s="239"/>
      <c r="I12" s="239"/>
      <c r="J12" s="241"/>
      <c r="K12" s="239"/>
      <c r="L12" s="239"/>
      <c r="M12" s="239"/>
      <c r="N12" s="239"/>
      <c r="O12" s="239"/>
      <c r="P12" s="239"/>
      <c r="Q12" s="239"/>
      <c r="R12" s="239"/>
      <c r="S12" s="245"/>
      <c r="T12" s="243"/>
      <c r="U12" s="25" t="s">
        <v>33</v>
      </c>
      <c r="V12" s="25" t="s">
        <v>34</v>
      </c>
      <c r="W12" s="243"/>
      <c r="X12" s="243"/>
      <c r="Y12" s="243"/>
      <c r="Z12" s="243"/>
      <c r="AA12" s="243"/>
      <c r="AB12" s="243"/>
      <c r="AC12" s="243"/>
      <c r="AD12" s="243"/>
      <c r="AE12" s="243"/>
      <c r="AF12" s="237"/>
    </row>
    <row r="13" spans="1:32" customFormat="1" ht="39.75" customHeight="1">
      <c r="A13" s="261" t="s">
        <v>221</v>
      </c>
      <c r="B13" s="264" t="s">
        <v>1817</v>
      </c>
      <c r="C13" s="265" t="s">
        <v>1818</v>
      </c>
      <c r="D13" s="265" t="s">
        <v>1819</v>
      </c>
      <c r="E13" s="50"/>
      <c r="F13" s="265" t="s">
        <v>1820</v>
      </c>
      <c r="G13" s="265" t="s">
        <v>1821</v>
      </c>
      <c r="H13" s="266">
        <v>20000</v>
      </c>
      <c r="I13" s="267">
        <v>6000</v>
      </c>
      <c r="J13" s="51" t="s">
        <v>1822</v>
      </c>
      <c r="K13" s="32" t="s">
        <v>1823</v>
      </c>
      <c r="L13" s="32" t="s">
        <v>1824</v>
      </c>
      <c r="M13" s="36">
        <v>43101</v>
      </c>
      <c r="N13" s="121">
        <v>19</v>
      </c>
      <c r="O13" s="35" t="s">
        <v>1825</v>
      </c>
      <c r="P13" s="126" t="s">
        <v>1826</v>
      </c>
      <c r="Q13" s="121" t="s">
        <v>1827</v>
      </c>
      <c r="R13" s="127">
        <v>728209408</v>
      </c>
      <c r="S13" s="127">
        <v>728209408</v>
      </c>
      <c r="T13" s="52" t="s">
        <v>621</v>
      </c>
      <c r="U13" s="53"/>
      <c r="V13" s="53"/>
      <c r="W13" s="53"/>
      <c r="X13" s="53"/>
      <c r="Y13" s="53" t="s">
        <v>660</v>
      </c>
      <c r="Z13" s="53" t="s">
        <v>660</v>
      </c>
      <c r="AA13" s="53" t="s">
        <v>660</v>
      </c>
      <c r="AB13" s="53" t="s">
        <v>660</v>
      </c>
      <c r="AC13" s="53"/>
      <c r="AD13" s="53"/>
      <c r="AE13" s="53" t="s">
        <v>660</v>
      </c>
      <c r="AF13" s="54">
        <v>19</v>
      </c>
    </row>
    <row r="14" spans="1:32" customFormat="1" ht="39.75" customHeight="1">
      <c r="A14" s="262"/>
      <c r="B14" s="264"/>
      <c r="C14" s="265"/>
      <c r="D14" s="265"/>
      <c r="E14" s="187" t="s">
        <v>1828</v>
      </c>
      <c r="F14" s="265"/>
      <c r="G14" s="265"/>
      <c r="H14" s="266"/>
      <c r="I14" s="267"/>
      <c r="J14" s="265" t="s">
        <v>1829</v>
      </c>
      <c r="K14" s="32" t="s">
        <v>1830</v>
      </c>
      <c r="L14" s="32" t="s">
        <v>1824</v>
      </c>
      <c r="M14" s="268">
        <v>43132</v>
      </c>
      <c r="N14" s="267">
        <v>40</v>
      </c>
      <c r="O14" s="35" t="s">
        <v>1825</v>
      </c>
      <c r="P14" s="267" t="s">
        <v>1831</v>
      </c>
      <c r="Q14" s="121" t="s">
        <v>1827</v>
      </c>
      <c r="R14" s="269">
        <v>307418095</v>
      </c>
      <c r="S14" s="269">
        <v>307418095</v>
      </c>
      <c r="T14" s="52" t="s">
        <v>621</v>
      </c>
      <c r="U14" s="53"/>
      <c r="V14" s="53"/>
      <c r="W14" s="53"/>
      <c r="X14" s="53"/>
      <c r="Y14" s="53" t="s">
        <v>660</v>
      </c>
      <c r="Z14" s="53" t="s">
        <v>660</v>
      </c>
      <c r="AA14" s="53" t="s">
        <v>660</v>
      </c>
      <c r="AB14" s="53" t="s">
        <v>660</v>
      </c>
      <c r="AC14" s="53"/>
      <c r="AD14" s="53"/>
      <c r="AE14" s="53" t="s">
        <v>660</v>
      </c>
      <c r="AF14" s="270">
        <v>40</v>
      </c>
    </row>
    <row r="15" spans="1:32" customFormat="1" ht="39.75" customHeight="1">
      <c r="A15" s="262"/>
      <c r="B15" s="264"/>
      <c r="C15" s="265"/>
      <c r="D15" s="265"/>
      <c r="E15" s="187"/>
      <c r="F15" s="265"/>
      <c r="G15" s="265"/>
      <c r="H15" s="266"/>
      <c r="I15" s="267"/>
      <c r="J15" s="265"/>
      <c r="K15" s="32" t="s">
        <v>1832</v>
      </c>
      <c r="L15" s="32" t="s">
        <v>1833</v>
      </c>
      <c r="M15" s="268"/>
      <c r="N15" s="267"/>
      <c r="O15" s="35" t="s">
        <v>1825</v>
      </c>
      <c r="P15" s="267"/>
      <c r="Q15" s="121" t="s">
        <v>1827</v>
      </c>
      <c r="R15" s="269"/>
      <c r="S15" s="269"/>
      <c r="T15" s="52"/>
      <c r="U15" s="52"/>
      <c r="V15" s="52"/>
      <c r="W15" s="53"/>
      <c r="X15" s="53"/>
      <c r="Y15" s="53"/>
      <c r="Z15" s="53"/>
      <c r="AA15" s="53"/>
      <c r="AB15" s="53"/>
      <c r="AC15" s="53"/>
      <c r="AD15" s="53"/>
      <c r="AE15" s="53"/>
      <c r="AF15" s="270"/>
    </row>
    <row r="16" spans="1:32" customFormat="1" ht="39.75" customHeight="1">
      <c r="A16" s="262"/>
      <c r="B16" s="264"/>
      <c r="C16" s="265"/>
      <c r="D16" s="265"/>
      <c r="E16" s="35" t="s">
        <v>1834</v>
      </c>
      <c r="F16" s="265"/>
      <c r="G16" s="265"/>
      <c r="H16" s="266"/>
      <c r="I16" s="267"/>
      <c r="J16" s="265"/>
      <c r="K16" s="32" t="s">
        <v>1835</v>
      </c>
      <c r="L16" s="32" t="s">
        <v>1836</v>
      </c>
      <c r="M16" s="268"/>
      <c r="N16" s="267"/>
      <c r="O16" s="35" t="s">
        <v>1825</v>
      </c>
      <c r="P16" s="267"/>
      <c r="Q16" s="121" t="s">
        <v>1827</v>
      </c>
      <c r="R16" s="269"/>
      <c r="S16" s="269"/>
      <c r="T16" s="52" t="s">
        <v>621</v>
      </c>
      <c r="U16" s="52"/>
      <c r="V16" s="52"/>
      <c r="W16" s="53"/>
      <c r="X16" s="53"/>
      <c r="Y16" s="53" t="s">
        <v>660</v>
      </c>
      <c r="Z16" s="53" t="s">
        <v>660</v>
      </c>
      <c r="AA16" s="53" t="s">
        <v>660</v>
      </c>
      <c r="AB16" s="53" t="s">
        <v>660</v>
      </c>
      <c r="AC16" s="53"/>
      <c r="AD16" s="53"/>
      <c r="AE16" s="53" t="s">
        <v>660</v>
      </c>
      <c r="AF16" s="270"/>
    </row>
    <row r="17" spans="1:32" customFormat="1" ht="39.75" customHeight="1">
      <c r="A17" s="262"/>
      <c r="B17" s="264"/>
      <c r="C17" s="265"/>
      <c r="D17" s="265"/>
      <c r="E17" s="35" t="s">
        <v>1837</v>
      </c>
      <c r="F17" s="265"/>
      <c r="G17" s="265"/>
      <c r="H17" s="266"/>
      <c r="I17" s="267"/>
      <c r="J17" s="265"/>
      <c r="K17" s="32" t="s">
        <v>1838</v>
      </c>
      <c r="L17" s="32" t="s">
        <v>1839</v>
      </c>
      <c r="M17" s="36">
        <v>43434</v>
      </c>
      <c r="N17" s="121">
        <v>22</v>
      </c>
      <c r="O17" s="35" t="s">
        <v>1825</v>
      </c>
      <c r="P17" s="126" t="s">
        <v>1840</v>
      </c>
      <c r="Q17" s="121" t="s">
        <v>1827</v>
      </c>
      <c r="R17" s="127">
        <v>270000000</v>
      </c>
      <c r="S17" s="127">
        <v>270000000</v>
      </c>
      <c r="T17" s="52" t="s">
        <v>621</v>
      </c>
      <c r="U17" s="52"/>
      <c r="V17" s="52"/>
      <c r="W17" s="53"/>
      <c r="X17" s="53"/>
      <c r="Y17" s="53" t="s">
        <v>621</v>
      </c>
      <c r="Z17" s="53" t="s">
        <v>621</v>
      </c>
      <c r="AA17" s="53" t="s">
        <v>621</v>
      </c>
      <c r="AB17" s="53" t="s">
        <v>621</v>
      </c>
      <c r="AC17" s="53"/>
      <c r="AD17" s="53"/>
      <c r="AE17" s="53" t="s">
        <v>621</v>
      </c>
      <c r="AF17" s="55">
        <v>22</v>
      </c>
    </row>
    <row r="18" spans="1:32" customFormat="1" ht="39.75" customHeight="1">
      <c r="A18" s="262"/>
      <c r="B18" s="264"/>
      <c r="C18" s="265"/>
      <c r="D18" s="265"/>
      <c r="E18" s="187" t="s">
        <v>1841</v>
      </c>
      <c r="F18" s="51" t="s">
        <v>1842</v>
      </c>
      <c r="G18" s="51" t="s">
        <v>1843</v>
      </c>
      <c r="H18" s="98">
        <v>4</v>
      </c>
      <c r="I18" s="98">
        <v>1</v>
      </c>
      <c r="J18" s="51" t="s">
        <v>1829</v>
      </c>
      <c r="K18" s="32" t="s">
        <v>1844</v>
      </c>
      <c r="L18" s="32" t="s">
        <v>1845</v>
      </c>
      <c r="M18" s="36">
        <v>43434</v>
      </c>
      <c r="N18" s="121">
        <v>5</v>
      </c>
      <c r="O18" s="35" t="s">
        <v>1825</v>
      </c>
      <c r="P18" s="126" t="s">
        <v>1840</v>
      </c>
      <c r="Q18" s="121" t="s">
        <v>1827</v>
      </c>
      <c r="R18" s="127">
        <v>12000000</v>
      </c>
      <c r="S18" s="127">
        <v>12000000</v>
      </c>
      <c r="T18" s="52" t="s">
        <v>621</v>
      </c>
      <c r="U18" s="52"/>
      <c r="V18" s="52"/>
      <c r="W18" s="53"/>
      <c r="X18" s="53"/>
      <c r="Y18" s="53" t="s">
        <v>660</v>
      </c>
      <c r="Z18" s="53" t="s">
        <v>660</v>
      </c>
      <c r="AA18" s="53" t="s">
        <v>660</v>
      </c>
      <c r="AB18" s="53" t="s">
        <v>660</v>
      </c>
      <c r="AC18" s="53"/>
      <c r="AD18" s="53"/>
      <c r="AE18" s="53" t="s">
        <v>660</v>
      </c>
      <c r="AF18" s="55">
        <v>5</v>
      </c>
    </row>
    <row r="19" spans="1:32" customFormat="1" ht="39.75" customHeight="1" thickBot="1">
      <c r="A19" s="263"/>
      <c r="B19" s="264"/>
      <c r="C19" s="265"/>
      <c r="D19" s="265"/>
      <c r="E19" s="187"/>
      <c r="F19" s="51" t="s">
        <v>1846</v>
      </c>
      <c r="G19" s="51" t="s">
        <v>1847</v>
      </c>
      <c r="H19" s="99">
        <v>5000</v>
      </c>
      <c r="I19" s="100">
        <v>2000</v>
      </c>
      <c r="J19" s="51" t="s">
        <v>1829</v>
      </c>
      <c r="K19" s="32" t="s">
        <v>1848</v>
      </c>
      <c r="L19" s="32" t="s">
        <v>1849</v>
      </c>
      <c r="M19" s="36">
        <v>43434</v>
      </c>
      <c r="N19" s="104">
        <v>2</v>
      </c>
      <c r="O19" s="35" t="s">
        <v>1825</v>
      </c>
      <c r="P19" s="126" t="s">
        <v>1831</v>
      </c>
      <c r="Q19" s="121" t="s">
        <v>1827</v>
      </c>
      <c r="R19" s="127">
        <v>6000000</v>
      </c>
      <c r="S19" s="127">
        <v>6000000</v>
      </c>
      <c r="T19" s="52" t="s">
        <v>621</v>
      </c>
      <c r="U19" s="52"/>
      <c r="V19" s="52"/>
      <c r="W19" s="53"/>
      <c r="X19" s="53"/>
      <c r="Y19" s="53" t="s">
        <v>660</v>
      </c>
      <c r="Z19" s="53" t="s">
        <v>660</v>
      </c>
      <c r="AA19" s="53" t="s">
        <v>660</v>
      </c>
      <c r="AB19" s="53" t="s">
        <v>660</v>
      </c>
      <c r="AC19" s="53"/>
      <c r="AD19" s="53"/>
      <c r="AE19" s="53" t="s">
        <v>660</v>
      </c>
      <c r="AF19" s="56">
        <v>2</v>
      </c>
    </row>
    <row r="20" spans="1:32" customFormat="1" ht="39.75" customHeight="1">
      <c r="A20" s="261" t="s">
        <v>221</v>
      </c>
      <c r="B20" s="265" t="s">
        <v>1817</v>
      </c>
      <c r="C20" s="189" t="s">
        <v>1850</v>
      </c>
      <c r="D20" s="52"/>
      <c r="E20" s="52"/>
      <c r="F20" s="32" t="s">
        <v>1851</v>
      </c>
      <c r="G20" s="32" t="s">
        <v>1852</v>
      </c>
      <c r="H20" s="99">
        <v>30000</v>
      </c>
      <c r="I20" s="100">
        <v>10000</v>
      </c>
      <c r="J20" s="32" t="s">
        <v>1829</v>
      </c>
      <c r="K20" s="32" t="s">
        <v>1853</v>
      </c>
      <c r="L20" s="32" t="s">
        <v>1854</v>
      </c>
      <c r="M20" s="36">
        <v>43434</v>
      </c>
      <c r="N20" s="122">
        <v>25</v>
      </c>
      <c r="O20" s="35" t="s">
        <v>1825</v>
      </c>
      <c r="P20" s="126" t="s">
        <v>1855</v>
      </c>
      <c r="Q20" s="121" t="s">
        <v>1827</v>
      </c>
      <c r="R20" s="128">
        <v>430625704</v>
      </c>
      <c r="S20" s="128">
        <v>430625704</v>
      </c>
      <c r="T20" s="52"/>
      <c r="U20" s="52"/>
      <c r="V20" s="52"/>
      <c r="W20" s="53"/>
      <c r="X20" s="53"/>
      <c r="Y20" s="53" t="s">
        <v>660</v>
      </c>
      <c r="Z20" s="53" t="s">
        <v>660</v>
      </c>
      <c r="AA20" s="53" t="s">
        <v>660</v>
      </c>
      <c r="AB20" s="53" t="s">
        <v>660</v>
      </c>
      <c r="AC20" s="53"/>
      <c r="AD20" s="53"/>
      <c r="AE20" s="53" t="s">
        <v>660</v>
      </c>
      <c r="AF20" s="57">
        <v>25</v>
      </c>
    </row>
    <row r="21" spans="1:32" customFormat="1" ht="39.75" customHeight="1">
      <c r="A21" s="262"/>
      <c r="B21" s="265"/>
      <c r="C21" s="189"/>
      <c r="D21" s="189" t="s">
        <v>1856</v>
      </c>
      <c r="E21" s="35" t="s">
        <v>1857</v>
      </c>
      <c r="F21" s="32" t="s">
        <v>1858</v>
      </c>
      <c r="G21" s="32" t="s">
        <v>1859</v>
      </c>
      <c r="H21" s="99">
        <v>25</v>
      </c>
      <c r="I21" s="100">
        <v>15</v>
      </c>
      <c r="J21" s="32" t="s">
        <v>1829</v>
      </c>
      <c r="K21" s="32" t="s">
        <v>1860</v>
      </c>
      <c r="L21" s="32" t="s">
        <v>1861</v>
      </c>
      <c r="M21" s="36">
        <v>43434</v>
      </c>
      <c r="N21" s="122">
        <v>3</v>
      </c>
      <c r="O21" s="35" t="s">
        <v>1825</v>
      </c>
      <c r="P21" s="126" t="s">
        <v>1855</v>
      </c>
      <c r="Q21" s="121" t="s">
        <v>1827</v>
      </c>
      <c r="R21" s="128">
        <v>30000000</v>
      </c>
      <c r="S21" s="128">
        <v>30000000</v>
      </c>
      <c r="T21" s="52"/>
      <c r="U21" s="52"/>
      <c r="V21" s="52"/>
      <c r="W21" s="53"/>
      <c r="X21" s="53" t="s">
        <v>621</v>
      </c>
      <c r="Y21" s="53" t="s">
        <v>621</v>
      </c>
      <c r="Z21" s="53" t="s">
        <v>621</v>
      </c>
      <c r="AA21" s="53" t="s">
        <v>621</v>
      </c>
      <c r="AB21" s="53" t="s">
        <v>1862</v>
      </c>
      <c r="AC21" s="53" t="s">
        <v>621</v>
      </c>
      <c r="AD21" s="53"/>
      <c r="AE21" s="53" t="s">
        <v>621</v>
      </c>
      <c r="AF21" s="58">
        <v>3</v>
      </c>
    </row>
    <row r="22" spans="1:32" customFormat="1" ht="39.75" customHeight="1">
      <c r="A22" s="262"/>
      <c r="B22" s="265"/>
      <c r="C22" s="189"/>
      <c r="D22" s="189"/>
      <c r="E22" s="53" t="s">
        <v>1863</v>
      </c>
      <c r="F22" s="32" t="s">
        <v>1864</v>
      </c>
      <c r="G22" s="32" t="s">
        <v>1865</v>
      </c>
      <c r="H22" s="99">
        <v>1</v>
      </c>
      <c r="I22" s="100">
        <v>1</v>
      </c>
      <c r="J22" s="32" t="s">
        <v>1829</v>
      </c>
      <c r="K22" s="32" t="s">
        <v>1866</v>
      </c>
      <c r="L22" s="32" t="s">
        <v>1867</v>
      </c>
      <c r="M22" s="36">
        <v>43434</v>
      </c>
      <c r="N22" s="122">
        <v>12</v>
      </c>
      <c r="O22" s="35" t="s">
        <v>1825</v>
      </c>
      <c r="P22" s="126" t="s">
        <v>1855</v>
      </c>
      <c r="Q22" s="121" t="s">
        <v>1827</v>
      </c>
      <c r="R22" s="128">
        <v>20000000</v>
      </c>
      <c r="S22" s="128">
        <v>20000000</v>
      </c>
      <c r="T22" s="52"/>
      <c r="U22" s="52" t="s">
        <v>621</v>
      </c>
      <c r="V22" s="52" t="s">
        <v>621</v>
      </c>
      <c r="W22" s="53" t="s">
        <v>621</v>
      </c>
      <c r="X22" s="53" t="s">
        <v>621</v>
      </c>
      <c r="Y22" s="53" t="s">
        <v>621</v>
      </c>
      <c r="Z22" s="53" t="s">
        <v>621</v>
      </c>
      <c r="AA22" s="53" t="s">
        <v>621</v>
      </c>
      <c r="AB22" s="53" t="s">
        <v>621</v>
      </c>
      <c r="AC22" s="53" t="s">
        <v>621</v>
      </c>
      <c r="AD22" s="53"/>
      <c r="AE22" s="53" t="s">
        <v>621</v>
      </c>
      <c r="AF22" s="58">
        <v>12</v>
      </c>
    </row>
    <row r="23" spans="1:32" customFormat="1" ht="39.75" customHeight="1">
      <c r="A23" s="262"/>
      <c r="B23" s="265"/>
      <c r="C23" s="189"/>
      <c r="D23" s="189"/>
      <c r="E23" s="53" t="s">
        <v>1868</v>
      </c>
      <c r="F23" s="32" t="s">
        <v>1869</v>
      </c>
      <c r="G23" s="32" t="s">
        <v>1870</v>
      </c>
      <c r="H23" s="99">
        <v>1</v>
      </c>
      <c r="I23" s="100">
        <v>1</v>
      </c>
      <c r="J23" s="32" t="s">
        <v>1829</v>
      </c>
      <c r="K23" s="32" t="s">
        <v>1870</v>
      </c>
      <c r="L23" s="32" t="s">
        <v>1871</v>
      </c>
      <c r="M23" s="36">
        <v>43434</v>
      </c>
      <c r="N23" s="271">
        <v>16</v>
      </c>
      <c r="O23" s="35" t="s">
        <v>1825</v>
      </c>
      <c r="P23" s="126" t="s">
        <v>1855</v>
      </c>
      <c r="Q23" s="121" t="s">
        <v>1827</v>
      </c>
      <c r="R23" s="128">
        <v>150000000</v>
      </c>
      <c r="S23" s="128">
        <v>150000000</v>
      </c>
      <c r="T23" s="52"/>
      <c r="U23" s="52" t="s">
        <v>621</v>
      </c>
      <c r="V23" s="52" t="s">
        <v>621</v>
      </c>
      <c r="W23" s="53" t="s">
        <v>621</v>
      </c>
      <c r="X23" s="53" t="s">
        <v>621</v>
      </c>
      <c r="Y23" s="53" t="s">
        <v>621</v>
      </c>
      <c r="Z23" s="53" t="s">
        <v>621</v>
      </c>
      <c r="AA23" s="53" t="s">
        <v>621</v>
      </c>
      <c r="AB23" s="53" t="s">
        <v>621</v>
      </c>
      <c r="AC23" s="53" t="s">
        <v>621</v>
      </c>
      <c r="AD23" s="53"/>
      <c r="AE23" s="53" t="s">
        <v>621</v>
      </c>
      <c r="AF23" s="272">
        <v>16</v>
      </c>
    </row>
    <row r="24" spans="1:32" customFormat="1" ht="39.75" customHeight="1">
      <c r="A24" s="262"/>
      <c r="B24" s="265"/>
      <c r="C24" s="189"/>
      <c r="D24" s="189"/>
      <c r="E24" s="187" t="s">
        <v>1872</v>
      </c>
      <c r="F24" s="32" t="s">
        <v>1873</v>
      </c>
      <c r="G24" s="32" t="s">
        <v>1874</v>
      </c>
      <c r="H24" s="99">
        <v>1</v>
      </c>
      <c r="I24" s="100">
        <v>1</v>
      </c>
      <c r="J24" s="32" t="s">
        <v>1829</v>
      </c>
      <c r="K24" s="32" t="s">
        <v>1875</v>
      </c>
      <c r="L24" s="59" t="s">
        <v>1876</v>
      </c>
      <c r="M24" s="36">
        <v>43434</v>
      </c>
      <c r="N24" s="271"/>
      <c r="O24" s="35" t="s">
        <v>1825</v>
      </c>
      <c r="P24" s="126" t="s">
        <v>1855</v>
      </c>
      <c r="Q24" s="121" t="s">
        <v>1827</v>
      </c>
      <c r="R24" s="128">
        <v>150000000</v>
      </c>
      <c r="S24" s="128">
        <v>150000000</v>
      </c>
      <c r="T24" s="52"/>
      <c r="U24" s="52" t="s">
        <v>621</v>
      </c>
      <c r="V24" s="52" t="s">
        <v>621</v>
      </c>
      <c r="W24" s="53" t="s">
        <v>621</v>
      </c>
      <c r="X24" s="53" t="s">
        <v>621</v>
      </c>
      <c r="Y24" s="53" t="s">
        <v>621</v>
      </c>
      <c r="Z24" s="53" t="s">
        <v>621</v>
      </c>
      <c r="AA24" s="53" t="s">
        <v>621</v>
      </c>
      <c r="AB24" s="53" t="s">
        <v>621</v>
      </c>
      <c r="AC24" s="53" t="s">
        <v>621</v>
      </c>
      <c r="AD24" s="53"/>
      <c r="AE24" s="53" t="s">
        <v>621</v>
      </c>
      <c r="AF24" s="272"/>
    </row>
    <row r="25" spans="1:32" customFormat="1" ht="39.75" customHeight="1">
      <c r="A25" s="263"/>
      <c r="B25" s="265"/>
      <c r="C25" s="189"/>
      <c r="D25" s="189"/>
      <c r="E25" s="187"/>
      <c r="F25" s="32" t="s">
        <v>1877</v>
      </c>
      <c r="G25" s="32" t="s">
        <v>1878</v>
      </c>
      <c r="H25" s="99">
        <v>2182</v>
      </c>
      <c r="I25" s="100">
        <v>1000</v>
      </c>
      <c r="J25" s="32" t="s">
        <v>1829</v>
      </c>
      <c r="K25" s="32" t="s">
        <v>1879</v>
      </c>
      <c r="L25" s="32" t="s">
        <v>1880</v>
      </c>
      <c r="M25" s="36">
        <v>43434</v>
      </c>
      <c r="N25" s="122">
        <v>14</v>
      </c>
      <c r="O25" s="35" t="s">
        <v>1825</v>
      </c>
      <c r="P25" s="126" t="s">
        <v>1855</v>
      </c>
      <c r="Q25" s="121" t="s">
        <v>1827</v>
      </c>
      <c r="R25" s="128">
        <v>200000000</v>
      </c>
      <c r="S25" s="128">
        <v>200000000</v>
      </c>
      <c r="T25" s="52"/>
      <c r="U25" s="52"/>
      <c r="V25" s="52"/>
      <c r="W25" s="53"/>
      <c r="X25" s="53"/>
      <c r="Y25" s="53"/>
      <c r="Z25" s="53"/>
      <c r="AA25" s="53"/>
      <c r="AB25" s="53"/>
      <c r="AC25" s="53"/>
      <c r="AD25" s="53"/>
      <c r="AE25" s="53"/>
      <c r="AF25" s="60">
        <v>14</v>
      </c>
    </row>
    <row r="26" spans="1:32" s="24" customFormat="1" ht="39.75" customHeight="1">
      <c r="A26" s="247" t="s">
        <v>221</v>
      </c>
      <c r="B26" s="187" t="s">
        <v>1816</v>
      </c>
      <c r="C26" s="187" t="s">
        <v>1815</v>
      </c>
      <c r="D26" s="35"/>
      <c r="E26" s="35"/>
      <c r="F26" s="187" t="s">
        <v>1814</v>
      </c>
      <c r="G26" s="35" t="s">
        <v>1813</v>
      </c>
      <c r="H26" s="101"/>
      <c r="I26" s="101">
        <v>1</v>
      </c>
      <c r="J26" s="43" t="s">
        <v>1812</v>
      </c>
      <c r="K26" s="43" t="s">
        <v>1811</v>
      </c>
      <c r="L26" s="43" t="s">
        <v>1810</v>
      </c>
      <c r="M26" s="40"/>
      <c r="N26" s="102"/>
      <c r="O26" s="43" t="s">
        <v>1727</v>
      </c>
      <c r="P26" s="102" t="s">
        <v>1793</v>
      </c>
      <c r="Q26" s="102" t="s">
        <v>1792</v>
      </c>
      <c r="R26" s="129">
        <v>150000000</v>
      </c>
      <c r="S26" s="130"/>
      <c r="T26" s="53"/>
      <c r="U26" s="53"/>
      <c r="V26" s="53"/>
      <c r="W26" s="53"/>
      <c r="X26" s="53"/>
      <c r="Y26" s="53"/>
      <c r="Z26" s="53"/>
      <c r="AA26" s="53"/>
      <c r="AB26" s="53"/>
      <c r="AC26" s="53"/>
      <c r="AD26" s="53"/>
      <c r="AE26" s="53"/>
      <c r="AF26" s="61"/>
    </row>
    <row r="27" spans="1:32" s="24" customFormat="1" ht="39.75" customHeight="1">
      <c r="A27" s="247"/>
      <c r="B27" s="187"/>
      <c r="C27" s="187"/>
      <c r="D27" s="35"/>
      <c r="E27" s="35"/>
      <c r="F27" s="187"/>
      <c r="G27" s="35" t="s">
        <v>1799</v>
      </c>
      <c r="H27" s="102"/>
      <c r="I27" s="101"/>
      <c r="J27" s="43"/>
      <c r="K27" s="43"/>
      <c r="L27" s="43"/>
      <c r="M27" s="40"/>
      <c r="N27" s="102"/>
      <c r="O27" s="43" t="s">
        <v>1727</v>
      </c>
      <c r="P27" s="102"/>
      <c r="Q27" s="102"/>
      <c r="R27" s="129"/>
      <c r="S27" s="130"/>
      <c r="T27" s="53"/>
      <c r="U27" s="53"/>
      <c r="V27" s="53"/>
      <c r="W27" s="53"/>
      <c r="X27" s="53"/>
      <c r="Y27" s="53"/>
      <c r="Z27" s="53"/>
      <c r="AA27" s="53"/>
      <c r="AB27" s="53"/>
      <c r="AC27" s="53"/>
      <c r="AD27" s="53"/>
      <c r="AE27" s="53"/>
      <c r="AF27" s="61"/>
    </row>
    <row r="28" spans="1:32" s="24" customFormat="1" ht="39.75" customHeight="1">
      <c r="A28" s="247"/>
      <c r="B28" s="187"/>
      <c r="C28" s="187"/>
      <c r="D28" s="35"/>
      <c r="E28" s="35"/>
      <c r="F28" s="187" t="s">
        <v>1809</v>
      </c>
      <c r="G28" s="35" t="s">
        <v>1808</v>
      </c>
      <c r="H28" s="101"/>
      <c r="I28" s="101">
        <v>1</v>
      </c>
      <c r="J28" s="43" t="s">
        <v>1807</v>
      </c>
      <c r="K28" s="43" t="s">
        <v>1801</v>
      </c>
      <c r="L28" s="43" t="s">
        <v>1806</v>
      </c>
      <c r="M28" s="40"/>
      <c r="N28" s="102"/>
      <c r="O28" s="43" t="s">
        <v>1727</v>
      </c>
      <c r="P28" s="102" t="s">
        <v>1793</v>
      </c>
      <c r="Q28" s="102" t="s">
        <v>1792</v>
      </c>
      <c r="R28" s="129">
        <v>40000000</v>
      </c>
      <c r="S28" s="130"/>
      <c r="T28" s="53"/>
      <c r="U28" s="53"/>
      <c r="V28" s="53"/>
      <c r="W28" s="53"/>
      <c r="X28" s="53"/>
      <c r="Y28" s="53"/>
      <c r="Z28" s="53"/>
      <c r="AA28" s="53"/>
      <c r="AB28" s="53"/>
      <c r="AC28" s="53"/>
      <c r="AD28" s="53"/>
      <c r="AE28" s="53"/>
      <c r="AF28" s="61"/>
    </row>
    <row r="29" spans="1:32" s="24" customFormat="1" ht="39.75" customHeight="1">
      <c r="A29" s="247"/>
      <c r="B29" s="187"/>
      <c r="C29" s="187"/>
      <c r="D29" s="35"/>
      <c r="E29" s="35"/>
      <c r="F29" s="187"/>
      <c r="G29" s="35" t="s">
        <v>1805</v>
      </c>
      <c r="H29" s="101"/>
      <c r="I29" s="101"/>
      <c r="J29" s="43"/>
      <c r="K29" s="43"/>
      <c r="L29" s="43"/>
      <c r="M29" s="40"/>
      <c r="N29" s="102"/>
      <c r="O29" s="43" t="s">
        <v>1727</v>
      </c>
      <c r="P29" s="102"/>
      <c r="Q29" s="102"/>
      <c r="R29" s="129"/>
      <c r="S29" s="130"/>
      <c r="T29" s="53"/>
      <c r="U29" s="53"/>
      <c r="V29" s="53"/>
      <c r="W29" s="53"/>
      <c r="X29" s="53"/>
      <c r="Y29" s="53"/>
      <c r="Z29" s="53"/>
      <c r="AA29" s="53"/>
      <c r="AB29" s="53"/>
      <c r="AC29" s="53"/>
      <c r="AD29" s="53"/>
      <c r="AE29" s="53"/>
      <c r="AF29" s="61"/>
    </row>
    <row r="30" spans="1:32" s="24" customFormat="1" ht="39.75" customHeight="1">
      <c r="A30" s="247"/>
      <c r="B30" s="187"/>
      <c r="C30" s="187"/>
      <c r="D30" s="35"/>
      <c r="E30" s="35"/>
      <c r="F30" s="187" t="s">
        <v>1804</v>
      </c>
      <c r="G30" s="35" t="s">
        <v>1803</v>
      </c>
      <c r="H30" s="102"/>
      <c r="I30" s="101">
        <v>2</v>
      </c>
      <c r="J30" s="43" t="s">
        <v>1802</v>
      </c>
      <c r="K30" s="43" t="s">
        <v>1801</v>
      </c>
      <c r="L30" s="43" t="s">
        <v>1800</v>
      </c>
      <c r="M30" s="40"/>
      <c r="N30" s="102"/>
      <c r="O30" s="43" t="s">
        <v>1727</v>
      </c>
      <c r="P30" s="102" t="s">
        <v>1793</v>
      </c>
      <c r="Q30" s="102" t="s">
        <v>1792</v>
      </c>
      <c r="R30" s="129">
        <v>0</v>
      </c>
      <c r="S30" s="130"/>
      <c r="T30" s="53"/>
      <c r="U30" s="53"/>
      <c r="V30" s="53"/>
      <c r="W30" s="53"/>
      <c r="X30" s="53"/>
      <c r="Y30" s="53"/>
      <c r="Z30" s="53"/>
      <c r="AA30" s="53"/>
      <c r="AB30" s="53"/>
      <c r="AC30" s="53"/>
      <c r="AD30" s="53"/>
      <c r="AE30" s="53"/>
      <c r="AF30" s="61"/>
    </row>
    <row r="31" spans="1:32" s="24" customFormat="1" ht="39.75" customHeight="1">
      <c r="A31" s="247"/>
      <c r="B31" s="187"/>
      <c r="C31" s="187"/>
      <c r="D31" s="35"/>
      <c r="E31" s="35"/>
      <c r="F31" s="187"/>
      <c r="G31" s="35" t="s">
        <v>1799</v>
      </c>
      <c r="H31" s="103"/>
      <c r="I31" s="101"/>
      <c r="J31" s="43"/>
      <c r="K31" s="44"/>
      <c r="L31" s="44"/>
      <c r="M31" s="38"/>
      <c r="N31" s="103"/>
      <c r="O31" s="44" t="s">
        <v>1727</v>
      </c>
      <c r="P31" s="103"/>
      <c r="Q31" s="103"/>
      <c r="R31" s="130"/>
      <c r="S31" s="130"/>
      <c r="T31" s="53"/>
      <c r="U31" s="53"/>
      <c r="V31" s="53"/>
      <c r="W31" s="53"/>
      <c r="X31" s="53"/>
      <c r="Y31" s="53"/>
      <c r="Z31" s="53"/>
      <c r="AA31" s="53"/>
      <c r="AB31" s="53"/>
      <c r="AC31" s="53"/>
      <c r="AD31" s="53"/>
      <c r="AE31" s="53"/>
      <c r="AF31" s="61"/>
    </row>
    <row r="32" spans="1:32" s="24" customFormat="1" ht="39.75" customHeight="1">
      <c r="A32" s="247"/>
      <c r="B32" s="187"/>
      <c r="C32" s="187"/>
      <c r="D32" s="35"/>
      <c r="E32" s="35"/>
      <c r="F32" s="187" t="s">
        <v>1798</v>
      </c>
      <c r="G32" s="35" t="s">
        <v>1797</v>
      </c>
      <c r="H32" s="103"/>
      <c r="I32" s="101">
        <v>300</v>
      </c>
      <c r="J32" s="43" t="s">
        <v>1796</v>
      </c>
      <c r="K32" s="44" t="s">
        <v>1795</v>
      </c>
      <c r="L32" s="44" t="s">
        <v>1794</v>
      </c>
      <c r="M32" s="38"/>
      <c r="N32" s="103"/>
      <c r="O32" s="44" t="s">
        <v>1727</v>
      </c>
      <c r="P32" s="103" t="s">
        <v>1793</v>
      </c>
      <c r="Q32" s="102" t="s">
        <v>1792</v>
      </c>
      <c r="R32" s="130">
        <v>3000000000</v>
      </c>
      <c r="S32" s="130"/>
      <c r="T32" s="53"/>
      <c r="U32" s="53"/>
      <c r="V32" s="53"/>
      <c r="W32" s="53"/>
      <c r="X32" s="53"/>
      <c r="Y32" s="53"/>
      <c r="Z32" s="53"/>
      <c r="AA32" s="53"/>
      <c r="AB32" s="53"/>
      <c r="AC32" s="53"/>
      <c r="AD32" s="53"/>
      <c r="AE32" s="53"/>
      <c r="AF32" s="61"/>
    </row>
    <row r="33" spans="1:32" s="24" customFormat="1" ht="39.75" customHeight="1">
      <c r="A33" s="247"/>
      <c r="B33" s="187"/>
      <c r="C33" s="187"/>
      <c r="D33" s="35"/>
      <c r="E33" s="35"/>
      <c r="F33" s="187"/>
      <c r="G33" s="35" t="s">
        <v>1791</v>
      </c>
      <c r="H33" s="103"/>
      <c r="I33" s="101"/>
      <c r="J33" s="43"/>
      <c r="K33" s="44"/>
      <c r="L33" s="44"/>
      <c r="M33" s="38"/>
      <c r="N33" s="103"/>
      <c r="O33" s="44" t="s">
        <v>1727</v>
      </c>
      <c r="P33" s="103"/>
      <c r="Q33" s="103"/>
      <c r="R33" s="130"/>
      <c r="S33" s="130"/>
      <c r="T33" s="53"/>
      <c r="U33" s="53"/>
      <c r="V33" s="53"/>
      <c r="W33" s="53"/>
      <c r="X33" s="53"/>
      <c r="Y33" s="53"/>
      <c r="Z33" s="53"/>
      <c r="AA33" s="53"/>
      <c r="AB33" s="53"/>
      <c r="AC33" s="53"/>
      <c r="AD33" s="53"/>
      <c r="AE33" s="53"/>
      <c r="AF33" s="61"/>
    </row>
    <row r="34" spans="1:32" s="24" customFormat="1" ht="39.75" customHeight="1">
      <c r="A34" s="247"/>
      <c r="B34" s="187"/>
      <c r="C34" s="187" t="s">
        <v>1790</v>
      </c>
      <c r="D34" s="35"/>
      <c r="E34" s="35"/>
      <c r="F34" s="187" t="s">
        <v>1789</v>
      </c>
      <c r="G34" s="35" t="s">
        <v>1788</v>
      </c>
      <c r="H34" s="103"/>
      <c r="I34" s="101">
        <v>1</v>
      </c>
      <c r="J34" s="44" t="s">
        <v>1779</v>
      </c>
      <c r="K34" s="44" t="s">
        <v>1787</v>
      </c>
      <c r="L34" s="44" t="s">
        <v>1786</v>
      </c>
      <c r="M34" s="38"/>
      <c r="N34" s="103"/>
      <c r="O34" s="44" t="s">
        <v>1727</v>
      </c>
      <c r="P34" s="103" t="s">
        <v>1777</v>
      </c>
      <c r="Q34" s="103" t="s">
        <v>294</v>
      </c>
      <c r="R34" s="130">
        <v>18000000</v>
      </c>
      <c r="S34" s="130"/>
      <c r="T34" s="53"/>
      <c r="U34" s="53"/>
      <c r="V34" s="53"/>
      <c r="W34" s="53"/>
      <c r="X34" s="53"/>
      <c r="Y34" s="53"/>
      <c r="Z34" s="53"/>
      <c r="AA34" s="53"/>
      <c r="AB34" s="53"/>
      <c r="AC34" s="53"/>
      <c r="AD34" s="53"/>
      <c r="AE34" s="53"/>
      <c r="AF34" s="61"/>
    </row>
    <row r="35" spans="1:32" s="24" customFormat="1" ht="39.75" customHeight="1">
      <c r="A35" s="247"/>
      <c r="B35" s="187"/>
      <c r="C35" s="187"/>
      <c r="D35" s="35"/>
      <c r="E35" s="35"/>
      <c r="F35" s="187"/>
      <c r="G35" s="35" t="s">
        <v>1785</v>
      </c>
      <c r="H35" s="103"/>
      <c r="I35" s="101"/>
      <c r="J35" s="44"/>
      <c r="K35" s="44"/>
      <c r="L35" s="44"/>
      <c r="M35" s="38"/>
      <c r="N35" s="103"/>
      <c r="O35" s="44" t="s">
        <v>1727</v>
      </c>
      <c r="P35" s="103"/>
      <c r="Q35" s="103"/>
      <c r="R35" s="130"/>
      <c r="S35" s="130"/>
      <c r="T35" s="53"/>
      <c r="U35" s="53"/>
      <c r="V35" s="53"/>
      <c r="W35" s="53"/>
      <c r="X35" s="53"/>
      <c r="Y35" s="53"/>
      <c r="Z35" s="53"/>
      <c r="AA35" s="53"/>
      <c r="AB35" s="53"/>
      <c r="AC35" s="53"/>
      <c r="AD35" s="53"/>
      <c r="AE35" s="53"/>
      <c r="AF35" s="61"/>
    </row>
    <row r="36" spans="1:32" s="24" customFormat="1" ht="39.75" customHeight="1">
      <c r="A36" s="247"/>
      <c r="B36" s="187"/>
      <c r="C36" s="187"/>
      <c r="D36" s="35"/>
      <c r="E36" s="35"/>
      <c r="F36" s="35" t="s">
        <v>1784</v>
      </c>
      <c r="G36" s="35" t="s">
        <v>1783</v>
      </c>
      <c r="H36" s="103"/>
      <c r="I36" s="101">
        <v>1</v>
      </c>
      <c r="J36" s="44" t="s">
        <v>1779</v>
      </c>
      <c r="K36" s="44"/>
      <c r="L36" s="44" t="s">
        <v>1782</v>
      </c>
      <c r="M36" s="38"/>
      <c r="N36" s="103"/>
      <c r="O36" s="44" t="s">
        <v>1727</v>
      </c>
      <c r="P36" s="103" t="s">
        <v>1777</v>
      </c>
      <c r="Q36" s="103" t="s">
        <v>294</v>
      </c>
      <c r="R36" s="130">
        <v>35000000</v>
      </c>
      <c r="S36" s="130"/>
      <c r="T36" s="53"/>
      <c r="U36" s="53"/>
      <c r="V36" s="53"/>
      <c r="W36" s="53"/>
      <c r="X36" s="53"/>
      <c r="Y36" s="53"/>
      <c r="Z36" s="53"/>
      <c r="AA36" s="53"/>
      <c r="AB36" s="53"/>
      <c r="AC36" s="53"/>
      <c r="AD36" s="53"/>
      <c r="AE36" s="53"/>
      <c r="AF36" s="61"/>
    </row>
    <row r="37" spans="1:32" s="24" customFormat="1" ht="39.75" customHeight="1">
      <c r="A37" s="247"/>
      <c r="B37" s="187"/>
      <c r="C37" s="187"/>
      <c r="D37" s="35"/>
      <c r="E37" s="35"/>
      <c r="F37" s="187" t="s">
        <v>1781</v>
      </c>
      <c r="G37" s="35" t="s">
        <v>1780</v>
      </c>
      <c r="H37" s="103"/>
      <c r="I37" s="101">
        <v>1</v>
      </c>
      <c r="J37" s="44" t="s">
        <v>1779</v>
      </c>
      <c r="K37" s="44"/>
      <c r="L37" s="44" t="s">
        <v>1778</v>
      </c>
      <c r="M37" s="38"/>
      <c r="N37" s="103"/>
      <c r="O37" s="44" t="s">
        <v>1727</v>
      </c>
      <c r="P37" s="103" t="s">
        <v>1777</v>
      </c>
      <c r="Q37" s="103" t="s">
        <v>294</v>
      </c>
      <c r="R37" s="130" t="s">
        <v>1734</v>
      </c>
      <c r="S37" s="130"/>
      <c r="T37" s="53"/>
      <c r="U37" s="53"/>
      <c r="V37" s="53"/>
      <c r="W37" s="53"/>
      <c r="X37" s="53"/>
      <c r="Y37" s="53"/>
      <c r="Z37" s="53"/>
      <c r="AA37" s="53"/>
      <c r="AB37" s="53"/>
      <c r="AC37" s="53"/>
      <c r="AD37" s="53"/>
      <c r="AE37" s="53"/>
      <c r="AF37" s="61"/>
    </row>
    <row r="38" spans="1:32" s="24" customFormat="1" ht="39.75" customHeight="1">
      <c r="A38" s="247"/>
      <c r="B38" s="187"/>
      <c r="C38" s="187"/>
      <c r="D38" s="35"/>
      <c r="E38" s="35"/>
      <c r="F38" s="187"/>
      <c r="G38" s="35" t="s">
        <v>1776</v>
      </c>
      <c r="H38" s="103"/>
      <c r="I38" s="101"/>
      <c r="J38" s="44"/>
      <c r="K38" s="44"/>
      <c r="L38" s="44"/>
      <c r="M38" s="38"/>
      <c r="N38" s="103"/>
      <c r="O38" s="44" t="s">
        <v>1727</v>
      </c>
      <c r="P38" s="103"/>
      <c r="Q38" s="103"/>
      <c r="R38" s="130"/>
      <c r="S38" s="130"/>
      <c r="T38" s="53"/>
      <c r="U38" s="53"/>
      <c r="V38" s="53"/>
      <c r="W38" s="53"/>
      <c r="X38" s="53"/>
      <c r="Y38" s="53"/>
      <c r="Z38" s="53"/>
      <c r="AA38" s="53"/>
      <c r="AB38" s="53"/>
      <c r="AC38" s="53"/>
      <c r="AD38" s="53"/>
      <c r="AE38" s="53"/>
      <c r="AF38" s="61"/>
    </row>
    <row r="39" spans="1:32" s="24" customFormat="1" ht="39.75" customHeight="1">
      <c r="A39" s="247"/>
      <c r="B39" s="187"/>
      <c r="C39" s="187"/>
      <c r="D39" s="35"/>
      <c r="E39" s="35"/>
      <c r="F39" s="187" t="s">
        <v>1775</v>
      </c>
      <c r="G39" s="35" t="s">
        <v>1774</v>
      </c>
      <c r="H39" s="103"/>
      <c r="I39" s="101">
        <v>1</v>
      </c>
      <c r="J39" s="44"/>
      <c r="K39" s="44"/>
      <c r="L39" s="44"/>
      <c r="M39" s="38"/>
      <c r="N39" s="103"/>
      <c r="O39" s="44" t="s">
        <v>1727</v>
      </c>
      <c r="P39" s="103"/>
      <c r="Q39" s="103"/>
      <c r="R39" s="130"/>
      <c r="S39" s="130"/>
      <c r="T39" s="53"/>
      <c r="U39" s="53"/>
      <c r="V39" s="53"/>
      <c r="W39" s="53"/>
      <c r="X39" s="53"/>
      <c r="Y39" s="53"/>
      <c r="Z39" s="53"/>
      <c r="AA39" s="53"/>
      <c r="AB39" s="53"/>
      <c r="AC39" s="53"/>
      <c r="AD39" s="53"/>
      <c r="AE39" s="53"/>
      <c r="AF39" s="61"/>
    </row>
    <row r="40" spans="1:32" s="24" customFormat="1" ht="39.75" customHeight="1">
      <c r="A40" s="247"/>
      <c r="B40" s="187"/>
      <c r="C40" s="187"/>
      <c r="D40" s="35"/>
      <c r="E40" s="35"/>
      <c r="F40" s="187"/>
      <c r="G40" s="35" t="s">
        <v>1773</v>
      </c>
      <c r="H40" s="103"/>
      <c r="I40" s="101"/>
      <c r="J40" s="44"/>
      <c r="K40" s="44"/>
      <c r="L40" s="44"/>
      <c r="M40" s="38"/>
      <c r="N40" s="103"/>
      <c r="O40" s="44" t="s">
        <v>1727</v>
      </c>
      <c r="P40" s="103"/>
      <c r="Q40" s="103"/>
      <c r="R40" s="130"/>
      <c r="S40" s="130"/>
      <c r="T40" s="53"/>
      <c r="U40" s="53"/>
      <c r="V40" s="53"/>
      <c r="W40" s="53"/>
      <c r="X40" s="53"/>
      <c r="Y40" s="53"/>
      <c r="Z40" s="53"/>
      <c r="AA40" s="53"/>
      <c r="AB40" s="53"/>
      <c r="AC40" s="53"/>
      <c r="AD40" s="53"/>
      <c r="AE40" s="53"/>
      <c r="AF40" s="61"/>
    </row>
    <row r="41" spans="1:32" s="24" customFormat="1" ht="62.5">
      <c r="A41" s="202" t="s">
        <v>221</v>
      </c>
      <c r="B41" s="197" t="s">
        <v>174</v>
      </c>
      <c r="C41" s="197" t="s">
        <v>1965</v>
      </c>
      <c r="D41" s="187" t="s">
        <v>175</v>
      </c>
      <c r="E41" s="52"/>
      <c r="F41" s="187" t="s">
        <v>176</v>
      </c>
      <c r="G41" s="187" t="s">
        <v>177</v>
      </c>
      <c r="H41" s="104"/>
      <c r="I41" s="222">
        <v>1000</v>
      </c>
      <c r="J41" s="52"/>
      <c r="K41" s="43" t="s">
        <v>178</v>
      </c>
      <c r="L41" s="43" t="s">
        <v>179</v>
      </c>
      <c r="M41" s="33"/>
      <c r="N41" s="104"/>
      <c r="O41" s="197" t="s">
        <v>180</v>
      </c>
      <c r="P41" s="104"/>
      <c r="Q41" s="104"/>
      <c r="R41" s="131"/>
      <c r="S41" s="131"/>
      <c r="T41" s="52"/>
      <c r="U41" s="52"/>
      <c r="V41" s="52"/>
      <c r="W41" s="53"/>
      <c r="X41" s="53"/>
      <c r="Y41" s="53"/>
      <c r="Z41" s="53"/>
      <c r="AA41" s="53"/>
      <c r="AB41" s="53"/>
      <c r="AC41" s="53"/>
      <c r="AD41" s="53"/>
      <c r="AE41" s="53"/>
      <c r="AF41" s="61"/>
    </row>
    <row r="42" spans="1:32" s="24" customFormat="1" ht="138" customHeight="1">
      <c r="A42" s="202"/>
      <c r="B42" s="197"/>
      <c r="C42" s="197"/>
      <c r="D42" s="187"/>
      <c r="E42" s="52"/>
      <c r="F42" s="187"/>
      <c r="G42" s="187"/>
      <c r="H42" s="104"/>
      <c r="I42" s="222"/>
      <c r="J42" s="52"/>
      <c r="K42" s="35" t="s">
        <v>181</v>
      </c>
      <c r="L42" s="35" t="s">
        <v>182</v>
      </c>
      <c r="M42" s="33"/>
      <c r="N42" s="104"/>
      <c r="O42" s="197"/>
      <c r="P42" s="104"/>
      <c r="Q42" s="104"/>
      <c r="R42" s="104"/>
      <c r="S42" s="104"/>
      <c r="T42" s="52"/>
      <c r="U42" s="52"/>
      <c r="V42" s="52"/>
      <c r="W42" s="53"/>
      <c r="X42" s="53"/>
      <c r="Y42" s="53"/>
      <c r="Z42" s="53"/>
      <c r="AA42" s="53"/>
      <c r="AB42" s="53"/>
      <c r="AC42" s="53"/>
      <c r="AD42" s="53"/>
      <c r="AE42" s="53"/>
      <c r="AF42" s="61"/>
    </row>
    <row r="43" spans="1:32" s="24" customFormat="1" ht="138" customHeight="1">
      <c r="A43" s="202"/>
      <c r="B43" s="197"/>
      <c r="C43" s="197"/>
      <c r="D43" s="187"/>
      <c r="E43" s="52"/>
      <c r="F43" s="187"/>
      <c r="G43" s="187"/>
      <c r="H43" s="104"/>
      <c r="I43" s="222"/>
      <c r="J43" s="52"/>
      <c r="K43" s="35" t="s">
        <v>183</v>
      </c>
      <c r="L43" s="35" t="s">
        <v>184</v>
      </c>
      <c r="M43" s="33"/>
      <c r="N43" s="104"/>
      <c r="O43" s="197"/>
      <c r="P43" s="104"/>
      <c r="Q43" s="104"/>
      <c r="R43" s="104"/>
      <c r="S43" s="104"/>
      <c r="T43" s="52"/>
      <c r="U43" s="52"/>
      <c r="V43" s="52"/>
      <c r="W43" s="53"/>
      <c r="X43" s="53"/>
      <c r="Y43" s="53"/>
      <c r="Z43" s="53"/>
      <c r="AA43" s="53"/>
      <c r="AB43" s="53"/>
      <c r="AC43" s="53"/>
      <c r="AD43" s="53"/>
      <c r="AE43" s="53"/>
      <c r="AF43" s="61"/>
    </row>
    <row r="44" spans="1:32" s="24" customFormat="1" ht="138" customHeight="1">
      <c r="A44" s="202"/>
      <c r="B44" s="197"/>
      <c r="C44" s="197"/>
      <c r="D44" s="187"/>
      <c r="E44" s="52"/>
      <c r="F44" s="187"/>
      <c r="G44" s="187"/>
      <c r="H44" s="104"/>
      <c r="I44" s="222"/>
      <c r="J44" s="52"/>
      <c r="K44" s="35" t="s">
        <v>185</v>
      </c>
      <c r="L44" s="35" t="s">
        <v>186</v>
      </c>
      <c r="M44" s="33"/>
      <c r="N44" s="104"/>
      <c r="O44" s="197"/>
      <c r="P44" s="104"/>
      <c r="Q44" s="104"/>
      <c r="R44" s="104"/>
      <c r="S44" s="104"/>
      <c r="T44" s="52"/>
      <c r="U44" s="52"/>
      <c r="V44" s="52"/>
      <c r="W44" s="53"/>
      <c r="X44" s="53"/>
      <c r="Y44" s="53"/>
      <c r="Z44" s="53"/>
      <c r="AA44" s="53"/>
      <c r="AB44" s="53"/>
      <c r="AC44" s="53"/>
      <c r="AD44" s="53"/>
      <c r="AE44" s="53"/>
      <c r="AF44" s="61"/>
    </row>
    <row r="45" spans="1:32" s="24" customFormat="1" ht="138" customHeight="1">
      <c r="A45" s="202" t="s">
        <v>221</v>
      </c>
      <c r="B45" s="197" t="s">
        <v>174</v>
      </c>
      <c r="C45" s="197"/>
      <c r="D45" s="187" t="s">
        <v>175</v>
      </c>
      <c r="E45" s="53"/>
      <c r="F45" s="187" t="s">
        <v>187</v>
      </c>
      <c r="G45" s="187" t="s">
        <v>188</v>
      </c>
      <c r="H45" s="105"/>
      <c r="I45" s="222">
        <v>800</v>
      </c>
      <c r="J45" s="53"/>
      <c r="K45" s="35" t="s">
        <v>189</v>
      </c>
      <c r="L45" s="35" t="s">
        <v>190</v>
      </c>
      <c r="M45" s="34"/>
      <c r="N45" s="105"/>
      <c r="O45" s="197" t="s">
        <v>180</v>
      </c>
      <c r="P45" s="105"/>
      <c r="Q45" s="105"/>
      <c r="R45" s="105"/>
      <c r="S45" s="105"/>
      <c r="T45" s="53"/>
      <c r="U45" s="53"/>
      <c r="V45" s="53"/>
      <c r="W45" s="53"/>
      <c r="X45" s="53"/>
      <c r="Y45" s="53"/>
      <c r="Z45" s="53"/>
      <c r="AA45" s="53"/>
      <c r="AB45" s="53"/>
      <c r="AC45" s="53"/>
      <c r="AD45" s="53"/>
      <c r="AE45" s="53"/>
      <c r="AF45" s="61"/>
    </row>
    <row r="46" spans="1:32" s="24" customFormat="1" ht="138" customHeight="1">
      <c r="A46" s="202"/>
      <c r="B46" s="197"/>
      <c r="C46" s="197"/>
      <c r="D46" s="187"/>
      <c r="E46" s="53"/>
      <c r="F46" s="187"/>
      <c r="G46" s="187"/>
      <c r="H46" s="105"/>
      <c r="I46" s="222"/>
      <c r="J46" s="53"/>
      <c r="K46" s="35" t="s">
        <v>181</v>
      </c>
      <c r="L46" s="35" t="s">
        <v>182</v>
      </c>
      <c r="M46" s="34"/>
      <c r="N46" s="105"/>
      <c r="O46" s="197"/>
      <c r="P46" s="105"/>
      <c r="Q46" s="105"/>
      <c r="R46" s="105"/>
      <c r="S46" s="105"/>
      <c r="T46" s="53"/>
      <c r="U46" s="53"/>
      <c r="V46" s="53"/>
      <c r="W46" s="53"/>
      <c r="X46" s="53"/>
      <c r="Y46" s="53"/>
      <c r="Z46" s="53"/>
      <c r="AA46" s="53"/>
      <c r="AB46" s="53"/>
      <c r="AC46" s="53"/>
      <c r="AD46" s="53"/>
      <c r="AE46" s="53"/>
      <c r="AF46" s="61"/>
    </row>
    <row r="47" spans="1:32" s="24" customFormat="1" ht="138" customHeight="1">
      <c r="A47" s="202"/>
      <c r="B47" s="197"/>
      <c r="C47" s="197"/>
      <c r="D47" s="187"/>
      <c r="E47" s="53"/>
      <c r="F47" s="187"/>
      <c r="G47" s="187" t="s">
        <v>191</v>
      </c>
      <c r="H47" s="105"/>
      <c r="I47" s="222"/>
      <c r="J47" s="53"/>
      <c r="K47" s="35" t="s">
        <v>192</v>
      </c>
      <c r="L47" s="35" t="s">
        <v>193</v>
      </c>
      <c r="M47" s="34"/>
      <c r="N47" s="105"/>
      <c r="O47" s="197"/>
      <c r="P47" s="105"/>
      <c r="Q47" s="105"/>
      <c r="R47" s="105"/>
      <c r="S47" s="105"/>
      <c r="T47" s="53"/>
      <c r="U47" s="53"/>
      <c r="V47" s="53"/>
      <c r="W47" s="53"/>
      <c r="X47" s="53"/>
      <c r="Y47" s="53"/>
      <c r="Z47" s="53"/>
      <c r="AA47" s="53"/>
      <c r="AB47" s="53"/>
      <c r="AC47" s="53"/>
      <c r="AD47" s="53"/>
      <c r="AE47" s="53"/>
      <c r="AF47" s="61"/>
    </row>
    <row r="48" spans="1:32" s="24" customFormat="1" ht="138" customHeight="1">
      <c r="A48" s="202"/>
      <c r="B48" s="197"/>
      <c r="C48" s="197"/>
      <c r="D48" s="187"/>
      <c r="E48" s="53"/>
      <c r="F48" s="187"/>
      <c r="G48" s="187"/>
      <c r="H48" s="105"/>
      <c r="I48" s="222"/>
      <c r="J48" s="53"/>
      <c r="K48" s="35" t="s">
        <v>194</v>
      </c>
      <c r="L48" s="35" t="s">
        <v>186</v>
      </c>
      <c r="M48" s="34"/>
      <c r="N48" s="105"/>
      <c r="O48" s="197"/>
      <c r="P48" s="105"/>
      <c r="Q48" s="105"/>
      <c r="R48" s="105"/>
      <c r="S48" s="105"/>
      <c r="T48" s="53"/>
      <c r="U48" s="53"/>
      <c r="V48" s="53"/>
      <c r="W48" s="53"/>
      <c r="X48" s="53"/>
      <c r="Y48" s="53"/>
      <c r="Z48" s="53"/>
      <c r="AA48" s="53"/>
      <c r="AB48" s="53"/>
      <c r="AC48" s="53"/>
      <c r="AD48" s="53"/>
      <c r="AE48" s="53"/>
      <c r="AF48" s="61"/>
    </row>
    <row r="49" spans="1:32" s="24" customFormat="1" ht="100">
      <c r="A49" s="202" t="s">
        <v>221</v>
      </c>
      <c r="B49" s="197" t="s">
        <v>174</v>
      </c>
      <c r="C49" s="197"/>
      <c r="D49" s="187" t="s">
        <v>175</v>
      </c>
      <c r="E49" s="53"/>
      <c r="F49" s="187" t="s">
        <v>195</v>
      </c>
      <c r="G49" s="187" t="s">
        <v>196</v>
      </c>
      <c r="H49" s="105"/>
      <c r="I49" s="230">
        <v>5000</v>
      </c>
      <c r="J49" s="53"/>
      <c r="K49" s="35" t="s">
        <v>197</v>
      </c>
      <c r="L49" s="43" t="s">
        <v>198</v>
      </c>
      <c r="M49" s="34"/>
      <c r="N49" s="105"/>
      <c r="O49" s="197" t="s">
        <v>180</v>
      </c>
      <c r="P49" s="105"/>
      <c r="Q49" s="105"/>
      <c r="R49" s="105"/>
      <c r="S49" s="105"/>
      <c r="T49" s="53"/>
      <c r="U49" s="53"/>
      <c r="V49" s="53"/>
      <c r="W49" s="53"/>
      <c r="X49" s="53"/>
      <c r="Y49" s="53"/>
      <c r="Z49" s="53"/>
      <c r="AA49" s="53"/>
      <c r="AB49" s="53"/>
      <c r="AC49" s="53"/>
      <c r="AD49" s="53"/>
      <c r="AE49" s="53"/>
      <c r="AF49" s="61"/>
    </row>
    <row r="50" spans="1:32" s="24" customFormat="1" ht="50">
      <c r="A50" s="202"/>
      <c r="B50" s="197"/>
      <c r="C50" s="197"/>
      <c r="D50" s="187"/>
      <c r="E50" s="53"/>
      <c r="F50" s="187"/>
      <c r="G50" s="187"/>
      <c r="H50" s="105"/>
      <c r="I50" s="230"/>
      <c r="J50" s="53"/>
      <c r="K50" s="35" t="s">
        <v>199</v>
      </c>
      <c r="L50" s="43" t="s">
        <v>200</v>
      </c>
      <c r="M50" s="34"/>
      <c r="N50" s="105"/>
      <c r="O50" s="197"/>
      <c r="P50" s="105"/>
      <c r="Q50" s="105"/>
      <c r="R50" s="105"/>
      <c r="S50" s="105"/>
      <c r="T50" s="53"/>
      <c r="U50" s="53"/>
      <c r="V50" s="53"/>
      <c r="W50" s="53"/>
      <c r="X50" s="53"/>
      <c r="Y50" s="53"/>
      <c r="Z50" s="53"/>
      <c r="AA50" s="53"/>
      <c r="AB50" s="53"/>
      <c r="AC50" s="53"/>
      <c r="AD50" s="53"/>
      <c r="AE50" s="53"/>
      <c r="AF50" s="61"/>
    </row>
    <row r="51" spans="1:32" s="24" customFormat="1" ht="287.5">
      <c r="A51" s="202" t="s">
        <v>221</v>
      </c>
      <c r="B51" s="197" t="s">
        <v>174</v>
      </c>
      <c r="C51" s="197"/>
      <c r="D51" s="187" t="s">
        <v>175</v>
      </c>
      <c r="E51" s="53"/>
      <c r="F51" s="187" t="s">
        <v>201</v>
      </c>
      <c r="G51" s="187" t="s">
        <v>202</v>
      </c>
      <c r="H51" s="105"/>
      <c r="I51" s="210">
        <v>13900</v>
      </c>
      <c r="J51" s="53"/>
      <c r="K51" s="35" t="s">
        <v>203</v>
      </c>
      <c r="L51" s="43" t="s">
        <v>204</v>
      </c>
      <c r="M51" s="34"/>
      <c r="N51" s="105"/>
      <c r="O51" s="197" t="s">
        <v>180</v>
      </c>
      <c r="P51" s="105"/>
      <c r="Q51" s="105"/>
      <c r="R51" s="105"/>
      <c r="S51" s="105"/>
      <c r="T51" s="53"/>
      <c r="U51" s="53"/>
      <c r="V51" s="53"/>
      <c r="W51" s="53"/>
      <c r="X51" s="53"/>
      <c r="Y51" s="53"/>
      <c r="Z51" s="53"/>
      <c r="AA51" s="53"/>
      <c r="AB51" s="53"/>
      <c r="AC51" s="53"/>
      <c r="AD51" s="53"/>
      <c r="AE51" s="53"/>
      <c r="AF51" s="61"/>
    </row>
    <row r="52" spans="1:32" s="24" customFormat="1" ht="200">
      <c r="A52" s="202"/>
      <c r="B52" s="197"/>
      <c r="C52" s="197"/>
      <c r="D52" s="187"/>
      <c r="E52" s="53"/>
      <c r="F52" s="187"/>
      <c r="G52" s="187"/>
      <c r="H52" s="105"/>
      <c r="I52" s="210"/>
      <c r="J52" s="53"/>
      <c r="K52" s="35" t="s">
        <v>205</v>
      </c>
      <c r="L52" s="43" t="s">
        <v>206</v>
      </c>
      <c r="M52" s="34"/>
      <c r="N52" s="105"/>
      <c r="O52" s="197"/>
      <c r="P52" s="105"/>
      <c r="Q52" s="105"/>
      <c r="R52" s="105"/>
      <c r="S52" s="105"/>
      <c r="T52" s="53"/>
      <c r="U52" s="53"/>
      <c r="V52" s="53"/>
      <c r="W52" s="53"/>
      <c r="X52" s="53"/>
      <c r="Y52" s="53"/>
      <c r="Z52" s="53"/>
      <c r="AA52" s="53"/>
      <c r="AB52" s="53"/>
      <c r="AC52" s="53"/>
      <c r="AD52" s="53"/>
      <c r="AE52" s="53"/>
      <c r="AF52" s="61"/>
    </row>
    <row r="53" spans="1:32" s="24" customFormat="1" ht="168" customHeight="1">
      <c r="A53" s="202"/>
      <c r="B53" s="197"/>
      <c r="C53" s="197"/>
      <c r="D53" s="187"/>
      <c r="E53" s="53"/>
      <c r="F53" s="187"/>
      <c r="G53" s="187"/>
      <c r="H53" s="105"/>
      <c r="I53" s="210"/>
      <c r="J53" s="53"/>
      <c r="K53" s="35" t="s">
        <v>207</v>
      </c>
      <c r="L53" s="44" t="s">
        <v>208</v>
      </c>
      <c r="M53" s="34"/>
      <c r="N53" s="105"/>
      <c r="O53" s="197"/>
      <c r="P53" s="105"/>
      <c r="Q53" s="105"/>
      <c r="R53" s="105"/>
      <c r="S53" s="105"/>
      <c r="T53" s="53"/>
      <c r="U53" s="53"/>
      <c r="V53" s="53"/>
      <c r="W53" s="53"/>
      <c r="X53" s="53"/>
      <c r="Y53" s="53"/>
      <c r="Z53" s="53"/>
      <c r="AA53" s="53"/>
      <c r="AB53" s="53"/>
      <c r="AC53" s="53"/>
      <c r="AD53" s="53"/>
      <c r="AE53" s="53"/>
      <c r="AF53" s="61"/>
    </row>
    <row r="54" spans="1:32" s="24" customFormat="1" ht="150">
      <c r="A54" s="202"/>
      <c r="B54" s="197"/>
      <c r="C54" s="197"/>
      <c r="D54" s="187"/>
      <c r="E54" s="53"/>
      <c r="F54" s="187"/>
      <c r="G54" s="187"/>
      <c r="H54" s="105"/>
      <c r="I54" s="210"/>
      <c r="J54" s="53"/>
      <c r="K54" s="44" t="s">
        <v>209</v>
      </c>
      <c r="L54" s="44" t="s">
        <v>210</v>
      </c>
      <c r="M54" s="34"/>
      <c r="N54" s="105"/>
      <c r="O54" s="197"/>
      <c r="P54" s="105"/>
      <c r="Q54" s="105"/>
      <c r="R54" s="105"/>
      <c r="S54" s="105"/>
      <c r="T54" s="53"/>
      <c r="U54" s="53"/>
      <c r="V54" s="53"/>
      <c r="W54" s="53"/>
      <c r="X54" s="53"/>
      <c r="Y54" s="53"/>
      <c r="Z54" s="53"/>
      <c r="AA54" s="53"/>
      <c r="AB54" s="53"/>
      <c r="AC54" s="53"/>
      <c r="AD54" s="53"/>
      <c r="AE54" s="53"/>
      <c r="AF54" s="61"/>
    </row>
    <row r="55" spans="1:32" s="24" customFormat="1" ht="150">
      <c r="A55" s="202"/>
      <c r="B55" s="197"/>
      <c r="C55" s="197"/>
      <c r="D55" s="187"/>
      <c r="E55" s="53"/>
      <c r="F55" s="187"/>
      <c r="G55" s="187"/>
      <c r="H55" s="105"/>
      <c r="I55" s="210"/>
      <c r="J55" s="53"/>
      <c r="K55" s="44" t="s">
        <v>211</v>
      </c>
      <c r="L55" s="44" t="s">
        <v>212</v>
      </c>
      <c r="M55" s="34"/>
      <c r="N55" s="105"/>
      <c r="O55" s="197"/>
      <c r="P55" s="105"/>
      <c r="Q55" s="105"/>
      <c r="R55" s="105"/>
      <c r="S55" s="105"/>
      <c r="T55" s="53"/>
      <c r="U55" s="53"/>
      <c r="V55" s="53"/>
      <c r="W55" s="53"/>
      <c r="X55" s="53"/>
      <c r="Y55" s="53"/>
      <c r="Z55" s="53"/>
      <c r="AA55" s="53"/>
      <c r="AB55" s="53"/>
      <c r="AC55" s="53"/>
      <c r="AD55" s="53"/>
      <c r="AE55" s="53"/>
      <c r="AF55" s="61"/>
    </row>
    <row r="56" spans="1:32" s="24" customFormat="1" ht="175">
      <c r="A56" s="202"/>
      <c r="B56" s="197"/>
      <c r="C56" s="197"/>
      <c r="D56" s="187"/>
      <c r="E56" s="53"/>
      <c r="F56" s="187"/>
      <c r="G56" s="187"/>
      <c r="H56" s="105"/>
      <c r="I56" s="210"/>
      <c r="J56" s="53"/>
      <c r="K56" s="53" t="s">
        <v>213</v>
      </c>
      <c r="L56" s="44" t="s">
        <v>214</v>
      </c>
      <c r="M56" s="34"/>
      <c r="N56" s="105"/>
      <c r="O56" s="197"/>
      <c r="P56" s="105"/>
      <c r="Q56" s="105"/>
      <c r="R56" s="105"/>
      <c r="S56" s="105"/>
      <c r="T56" s="53"/>
      <c r="U56" s="53"/>
      <c r="V56" s="53"/>
      <c r="W56" s="53"/>
      <c r="X56" s="53"/>
      <c r="Y56" s="53"/>
      <c r="Z56" s="53"/>
      <c r="AA56" s="53"/>
      <c r="AB56" s="53"/>
      <c r="AC56" s="53"/>
      <c r="AD56" s="53"/>
      <c r="AE56" s="53"/>
      <c r="AF56" s="61"/>
    </row>
    <row r="57" spans="1:32" s="24" customFormat="1" ht="100">
      <c r="A57" s="202"/>
      <c r="B57" s="197"/>
      <c r="C57" s="197"/>
      <c r="D57" s="187"/>
      <c r="E57" s="53"/>
      <c r="F57" s="187"/>
      <c r="G57" s="187"/>
      <c r="H57" s="105"/>
      <c r="I57" s="210"/>
      <c r="J57" s="53"/>
      <c r="K57" s="53" t="s">
        <v>215</v>
      </c>
      <c r="L57" s="43" t="s">
        <v>216</v>
      </c>
      <c r="M57" s="34"/>
      <c r="N57" s="105"/>
      <c r="O57" s="197"/>
      <c r="P57" s="105"/>
      <c r="Q57" s="105"/>
      <c r="R57" s="105"/>
      <c r="S57" s="105"/>
      <c r="T57" s="53"/>
      <c r="U57" s="53"/>
      <c r="V57" s="53"/>
      <c r="W57" s="53"/>
      <c r="X57" s="53"/>
      <c r="Y57" s="53"/>
      <c r="Z57" s="53"/>
      <c r="AA57" s="53"/>
      <c r="AB57" s="53"/>
      <c r="AC57" s="53"/>
      <c r="AD57" s="53"/>
      <c r="AE57" s="53"/>
      <c r="AF57" s="61"/>
    </row>
    <row r="58" spans="1:32" s="24" customFormat="1" ht="88" thickBot="1">
      <c r="A58" s="31" t="s">
        <v>221</v>
      </c>
      <c r="B58" s="43" t="s">
        <v>174</v>
      </c>
      <c r="C58" s="197"/>
      <c r="D58" s="35" t="s">
        <v>175</v>
      </c>
      <c r="E58" s="53"/>
      <c r="F58" s="35" t="s">
        <v>217</v>
      </c>
      <c r="G58" s="35" t="s">
        <v>218</v>
      </c>
      <c r="H58" s="105"/>
      <c r="I58" s="105">
        <v>100</v>
      </c>
      <c r="J58" s="53"/>
      <c r="K58" s="43" t="s">
        <v>219</v>
      </c>
      <c r="L58" s="43" t="s">
        <v>220</v>
      </c>
      <c r="M58" s="34"/>
      <c r="N58" s="105"/>
      <c r="O58" s="43" t="s">
        <v>180</v>
      </c>
      <c r="P58" s="105"/>
      <c r="Q58" s="105"/>
      <c r="R58" s="105"/>
      <c r="S58" s="105"/>
      <c r="T58" s="53"/>
      <c r="U58" s="53"/>
      <c r="V58" s="53"/>
      <c r="W58" s="53"/>
      <c r="X58" s="53"/>
      <c r="Y58" s="53"/>
      <c r="Z58" s="53"/>
      <c r="AA58" s="53"/>
      <c r="AB58" s="53"/>
      <c r="AC58" s="53"/>
      <c r="AD58" s="53"/>
      <c r="AE58" s="53"/>
      <c r="AF58" s="61"/>
    </row>
    <row r="59" spans="1:32" customFormat="1" ht="137.5">
      <c r="A59" s="273" t="s">
        <v>221</v>
      </c>
      <c r="B59" s="276" t="s">
        <v>1912</v>
      </c>
      <c r="C59" s="276" t="s">
        <v>1966</v>
      </c>
      <c r="D59" s="264" t="s">
        <v>1911</v>
      </c>
      <c r="E59" s="264" t="s">
        <v>1910</v>
      </c>
      <c r="F59" s="264" t="s">
        <v>1909</v>
      </c>
      <c r="G59" s="264" t="s">
        <v>1908</v>
      </c>
      <c r="H59" s="281">
        <v>10000</v>
      </c>
      <c r="I59" s="279">
        <v>12000</v>
      </c>
      <c r="J59" s="264" t="s">
        <v>1907</v>
      </c>
      <c r="K59" s="32" t="s">
        <v>1906</v>
      </c>
      <c r="L59" s="32" t="s">
        <v>1824</v>
      </c>
      <c r="M59" s="36">
        <v>43132</v>
      </c>
      <c r="N59" s="271">
        <v>220</v>
      </c>
      <c r="O59" s="32" t="s">
        <v>1825</v>
      </c>
      <c r="P59" s="280" t="s">
        <v>1905</v>
      </c>
      <c r="Q59" s="121" t="s">
        <v>1887</v>
      </c>
      <c r="R59" s="277">
        <v>15000000000</v>
      </c>
      <c r="S59" s="277">
        <v>15000000000</v>
      </c>
      <c r="T59" s="62"/>
      <c r="U59" s="62"/>
      <c r="V59" s="62"/>
      <c r="W59" s="59"/>
      <c r="X59" s="59"/>
      <c r="Y59" s="59" t="s">
        <v>621</v>
      </c>
      <c r="Z59" s="59" t="s">
        <v>621</v>
      </c>
      <c r="AA59" s="59" t="s">
        <v>621</v>
      </c>
      <c r="AB59" s="59" t="s">
        <v>621</v>
      </c>
      <c r="AC59" s="59" t="s">
        <v>621</v>
      </c>
      <c r="AD59" s="59" t="s">
        <v>621</v>
      </c>
      <c r="AE59" s="59"/>
      <c r="AF59" s="278">
        <v>220</v>
      </c>
    </row>
    <row r="60" spans="1:32" customFormat="1" ht="75">
      <c r="A60" s="274"/>
      <c r="B60" s="276"/>
      <c r="C60" s="276"/>
      <c r="D60" s="264"/>
      <c r="E60" s="264"/>
      <c r="F60" s="264"/>
      <c r="G60" s="264"/>
      <c r="H60" s="281"/>
      <c r="I60" s="279"/>
      <c r="J60" s="264"/>
      <c r="K60" s="32" t="s">
        <v>1904</v>
      </c>
      <c r="L60" s="32" t="s">
        <v>1833</v>
      </c>
      <c r="M60" s="36">
        <v>43132</v>
      </c>
      <c r="N60" s="271"/>
      <c r="O60" s="32" t="s">
        <v>1825</v>
      </c>
      <c r="P60" s="280"/>
      <c r="Q60" s="121" t="s">
        <v>1887</v>
      </c>
      <c r="R60" s="277"/>
      <c r="S60" s="277"/>
      <c r="T60" s="62"/>
      <c r="U60" s="62"/>
      <c r="V60" s="62"/>
      <c r="W60" s="59"/>
      <c r="X60" s="59"/>
      <c r="Y60" s="59" t="s">
        <v>621</v>
      </c>
      <c r="Z60" s="59" t="s">
        <v>621</v>
      </c>
      <c r="AA60" s="59" t="s">
        <v>621</v>
      </c>
      <c r="AB60" s="59" t="s">
        <v>621</v>
      </c>
      <c r="AC60" s="59" t="s">
        <v>621</v>
      </c>
      <c r="AD60" s="59" t="s">
        <v>621</v>
      </c>
      <c r="AE60" s="59"/>
      <c r="AF60" s="272"/>
    </row>
    <row r="61" spans="1:32" customFormat="1" ht="312.5">
      <c r="A61" s="274"/>
      <c r="B61" s="276"/>
      <c r="C61" s="276"/>
      <c r="D61" s="264"/>
      <c r="E61" s="264"/>
      <c r="F61" s="264"/>
      <c r="G61" s="264"/>
      <c r="H61" s="281"/>
      <c r="I61" s="279"/>
      <c r="J61" s="264"/>
      <c r="K61" s="32" t="s">
        <v>1903</v>
      </c>
      <c r="L61" s="32" t="s">
        <v>1902</v>
      </c>
      <c r="M61" s="268">
        <v>43434</v>
      </c>
      <c r="N61" s="271"/>
      <c r="O61" s="32" t="s">
        <v>1825</v>
      </c>
      <c r="P61" s="280"/>
      <c r="Q61" s="121" t="s">
        <v>1887</v>
      </c>
      <c r="R61" s="277"/>
      <c r="S61" s="277"/>
      <c r="T61" s="62"/>
      <c r="U61" s="62"/>
      <c r="V61" s="62"/>
      <c r="W61" s="59"/>
      <c r="X61" s="59"/>
      <c r="Y61" s="59" t="s">
        <v>621</v>
      </c>
      <c r="Z61" s="59" t="s">
        <v>621</v>
      </c>
      <c r="AA61" s="59" t="s">
        <v>621</v>
      </c>
      <c r="AB61" s="59" t="s">
        <v>621</v>
      </c>
      <c r="AC61" s="59" t="s">
        <v>621</v>
      </c>
      <c r="AD61" s="59" t="s">
        <v>621</v>
      </c>
      <c r="AE61" s="59"/>
      <c r="AF61" s="272"/>
    </row>
    <row r="62" spans="1:32" customFormat="1" ht="25">
      <c r="A62" s="274"/>
      <c r="B62" s="276"/>
      <c r="C62" s="276"/>
      <c r="D62" s="264"/>
      <c r="E62" s="264"/>
      <c r="F62" s="264"/>
      <c r="G62" s="264"/>
      <c r="H62" s="281"/>
      <c r="I62" s="279"/>
      <c r="J62" s="264"/>
      <c r="K62" s="32"/>
      <c r="L62" s="32"/>
      <c r="M62" s="268"/>
      <c r="N62" s="271"/>
      <c r="O62" s="32" t="s">
        <v>1825</v>
      </c>
      <c r="P62" s="280"/>
      <c r="Q62" s="121" t="s">
        <v>1887</v>
      </c>
      <c r="R62" s="277"/>
      <c r="S62" s="277"/>
      <c r="T62" s="62"/>
      <c r="U62" s="62"/>
      <c r="V62" s="62"/>
      <c r="W62" s="59"/>
      <c r="X62" s="59"/>
      <c r="Y62" s="59" t="s">
        <v>621</v>
      </c>
      <c r="Z62" s="59" t="s">
        <v>621</v>
      </c>
      <c r="AA62" s="59" t="s">
        <v>621</v>
      </c>
      <c r="AB62" s="59" t="s">
        <v>621</v>
      </c>
      <c r="AC62" s="59" t="s">
        <v>621</v>
      </c>
      <c r="AD62" s="59" t="s">
        <v>621</v>
      </c>
      <c r="AE62" s="59"/>
      <c r="AF62" s="272"/>
    </row>
    <row r="63" spans="1:32" customFormat="1" ht="237.5">
      <c r="A63" s="274"/>
      <c r="B63" s="276"/>
      <c r="C63" s="276"/>
      <c r="D63" s="264"/>
      <c r="E63" s="32" t="s">
        <v>1901</v>
      </c>
      <c r="F63" s="32" t="s">
        <v>1900</v>
      </c>
      <c r="G63" s="32" t="s">
        <v>1899</v>
      </c>
      <c r="H63" s="99">
        <v>50</v>
      </c>
      <c r="I63" s="100">
        <v>25</v>
      </c>
      <c r="J63" s="32" t="s">
        <v>1829</v>
      </c>
      <c r="K63" s="63" t="s">
        <v>1898</v>
      </c>
      <c r="L63" s="63" t="s">
        <v>1897</v>
      </c>
      <c r="M63" s="268"/>
      <c r="N63" s="271"/>
      <c r="O63" s="32" t="s">
        <v>1825</v>
      </c>
      <c r="P63" s="280"/>
      <c r="Q63" s="121" t="s">
        <v>1887</v>
      </c>
      <c r="R63" s="277"/>
      <c r="S63" s="277"/>
      <c r="T63" s="62"/>
      <c r="U63" s="62"/>
      <c r="V63" s="62"/>
      <c r="W63" s="59"/>
      <c r="X63" s="59"/>
      <c r="Y63" s="59" t="s">
        <v>621</v>
      </c>
      <c r="Z63" s="59" t="s">
        <v>621</v>
      </c>
      <c r="AA63" s="59" t="s">
        <v>621</v>
      </c>
      <c r="AB63" s="59" t="s">
        <v>621</v>
      </c>
      <c r="AC63" s="59" t="s">
        <v>621</v>
      </c>
      <c r="AD63" s="59" t="s">
        <v>621</v>
      </c>
      <c r="AE63" s="59"/>
      <c r="AF63" s="272"/>
    </row>
    <row r="64" spans="1:32" customFormat="1" ht="237.5">
      <c r="A64" s="274"/>
      <c r="B64" s="276"/>
      <c r="C64" s="276"/>
      <c r="D64" s="264"/>
      <c r="E64" s="32" t="s">
        <v>1896</v>
      </c>
      <c r="F64" s="32" t="s">
        <v>1895</v>
      </c>
      <c r="G64" s="32" t="s">
        <v>1894</v>
      </c>
      <c r="H64" s="99">
        <v>6</v>
      </c>
      <c r="I64" s="100">
        <v>3</v>
      </c>
      <c r="J64" s="32" t="s">
        <v>1829</v>
      </c>
      <c r="K64" s="63" t="s">
        <v>1893</v>
      </c>
      <c r="L64" s="63" t="s">
        <v>1892</v>
      </c>
      <c r="M64" s="268"/>
      <c r="N64" s="271"/>
      <c r="O64" s="32" t="s">
        <v>1825</v>
      </c>
      <c r="P64" s="280"/>
      <c r="Q64" s="121" t="s">
        <v>1887</v>
      </c>
      <c r="R64" s="277"/>
      <c r="S64" s="277"/>
      <c r="T64" s="62"/>
      <c r="U64" s="62"/>
      <c r="V64" s="62"/>
      <c r="W64" s="59"/>
      <c r="X64" s="59"/>
      <c r="Y64" s="59" t="s">
        <v>621</v>
      </c>
      <c r="Z64" s="59" t="s">
        <v>621</v>
      </c>
      <c r="AA64" s="59" t="s">
        <v>621</v>
      </c>
      <c r="AB64" s="59" t="s">
        <v>621</v>
      </c>
      <c r="AC64" s="59" t="s">
        <v>621</v>
      </c>
      <c r="AD64" s="59" t="s">
        <v>621</v>
      </c>
      <c r="AE64" s="59"/>
      <c r="AF64" s="272"/>
    </row>
    <row r="65" spans="1:32" customFormat="1" ht="237.5">
      <c r="A65" s="274"/>
      <c r="B65" s="276"/>
      <c r="C65" s="276"/>
      <c r="D65" s="264"/>
      <c r="E65" s="59" t="s">
        <v>1891</v>
      </c>
      <c r="F65" s="32" t="s">
        <v>1890</v>
      </c>
      <c r="G65" s="32" t="s">
        <v>1889</v>
      </c>
      <c r="H65" s="99"/>
      <c r="I65" s="100">
        <v>1</v>
      </c>
      <c r="J65" s="32" t="s">
        <v>1829</v>
      </c>
      <c r="K65" s="63" t="s">
        <v>1888</v>
      </c>
      <c r="L65" s="64"/>
      <c r="M65" s="268"/>
      <c r="N65" s="271"/>
      <c r="O65" s="32" t="s">
        <v>1825</v>
      </c>
      <c r="P65" s="280"/>
      <c r="Q65" s="121" t="s">
        <v>1887</v>
      </c>
      <c r="R65" s="277"/>
      <c r="S65" s="277"/>
      <c r="T65" s="62"/>
      <c r="U65" s="62"/>
      <c r="V65" s="62"/>
      <c r="W65" s="59"/>
      <c r="X65" s="59"/>
      <c r="Y65" s="59" t="s">
        <v>621</v>
      </c>
      <c r="Z65" s="59" t="s">
        <v>621</v>
      </c>
      <c r="AA65" s="59" t="s">
        <v>621</v>
      </c>
      <c r="AB65" s="59" t="s">
        <v>621</v>
      </c>
      <c r="AC65" s="59" t="s">
        <v>621</v>
      </c>
      <c r="AD65" s="59" t="s">
        <v>621</v>
      </c>
      <c r="AE65" s="59"/>
      <c r="AF65" s="272"/>
    </row>
    <row r="66" spans="1:32" customFormat="1" ht="238" thickBot="1">
      <c r="A66" s="275"/>
      <c r="B66" s="276"/>
      <c r="C66" s="276"/>
      <c r="D66" s="264"/>
      <c r="E66" s="32" t="s">
        <v>1886</v>
      </c>
      <c r="F66" s="32" t="s">
        <v>1885</v>
      </c>
      <c r="G66" s="32" t="s">
        <v>1884</v>
      </c>
      <c r="H66" s="99">
        <v>2000</v>
      </c>
      <c r="I66" s="100">
        <v>500</v>
      </c>
      <c r="J66" s="32" t="s">
        <v>1829</v>
      </c>
      <c r="K66" s="63" t="s">
        <v>1883</v>
      </c>
      <c r="L66" s="64" t="s">
        <v>1882</v>
      </c>
      <c r="M66" s="268"/>
      <c r="N66" s="122">
        <v>8</v>
      </c>
      <c r="O66" s="32" t="s">
        <v>1825</v>
      </c>
      <c r="P66" s="132" t="s">
        <v>1881</v>
      </c>
      <c r="Q66" s="121" t="s">
        <v>1827</v>
      </c>
      <c r="R66" s="128">
        <v>142390416</v>
      </c>
      <c r="S66" s="128">
        <v>142390416</v>
      </c>
      <c r="T66" s="62"/>
      <c r="U66" s="62"/>
      <c r="V66" s="62"/>
      <c r="W66" s="59"/>
      <c r="X66" s="59"/>
      <c r="Y66" s="59" t="s">
        <v>621</v>
      </c>
      <c r="Z66" s="59" t="s">
        <v>621</v>
      </c>
      <c r="AA66" s="59" t="s">
        <v>621</v>
      </c>
      <c r="AB66" s="59" t="s">
        <v>621</v>
      </c>
      <c r="AC66" s="59" t="s">
        <v>621</v>
      </c>
      <c r="AD66" s="59" t="s">
        <v>621</v>
      </c>
      <c r="AE66" s="59"/>
      <c r="AF66" s="60">
        <v>8</v>
      </c>
    </row>
    <row r="67" spans="1:32" customFormat="1" ht="409.5">
      <c r="A67" s="294" t="s">
        <v>221</v>
      </c>
      <c r="B67" s="264" t="s">
        <v>1912</v>
      </c>
      <c r="C67" s="264" t="s">
        <v>1964</v>
      </c>
      <c r="D67" s="65"/>
      <c r="E67" s="32"/>
      <c r="F67" s="32" t="s">
        <v>1963</v>
      </c>
      <c r="G67" s="32" t="s">
        <v>1962</v>
      </c>
      <c r="H67" s="99">
        <v>49705</v>
      </c>
      <c r="I67" s="100">
        <v>15000</v>
      </c>
      <c r="J67" s="264" t="s">
        <v>1829</v>
      </c>
      <c r="K67" s="32" t="s">
        <v>1961</v>
      </c>
      <c r="L67" s="63" t="s">
        <v>1960</v>
      </c>
      <c r="M67" s="36">
        <v>43434</v>
      </c>
      <c r="N67" s="122">
        <v>5</v>
      </c>
      <c r="O67" s="32" t="s">
        <v>1825</v>
      </c>
      <c r="P67" s="132" t="s">
        <v>1947</v>
      </c>
      <c r="Q67" s="121" t="s">
        <v>1827</v>
      </c>
      <c r="R67" s="128">
        <v>88068007</v>
      </c>
      <c r="S67" s="128">
        <v>88068007</v>
      </c>
      <c r="T67" s="59"/>
      <c r="U67" s="59"/>
      <c r="V67" s="59"/>
      <c r="W67" s="59" t="s">
        <v>621</v>
      </c>
      <c r="X67" s="59" t="s">
        <v>621</v>
      </c>
      <c r="Y67" s="59" t="s">
        <v>621</v>
      </c>
      <c r="Z67" s="59" t="s">
        <v>621</v>
      </c>
      <c r="AA67" s="59" t="s">
        <v>621</v>
      </c>
      <c r="AB67" s="59" t="s">
        <v>621</v>
      </c>
      <c r="AC67" s="59" t="s">
        <v>621</v>
      </c>
      <c r="AD67" s="59" t="s">
        <v>621</v>
      </c>
      <c r="AE67" s="59" t="s">
        <v>621</v>
      </c>
      <c r="AF67" s="57">
        <v>5</v>
      </c>
    </row>
    <row r="68" spans="1:32" customFormat="1" ht="387.5">
      <c r="A68" s="295"/>
      <c r="B68" s="264"/>
      <c r="C68" s="264"/>
      <c r="D68" s="264" t="s">
        <v>1959</v>
      </c>
      <c r="E68" s="32" t="s">
        <v>1958</v>
      </c>
      <c r="F68" s="66" t="s">
        <v>1957</v>
      </c>
      <c r="G68" s="66" t="s">
        <v>1957</v>
      </c>
      <c r="H68" s="106">
        <v>25</v>
      </c>
      <c r="I68" s="106">
        <v>10</v>
      </c>
      <c r="J68" s="264"/>
      <c r="K68" s="59" t="s">
        <v>1956</v>
      </c>
      <c r="L68" s="66" t="s">
        <v>1955</v>
      </c>
      <c r="M68" s="36">
        <v>43434</v>
      </c>
      <c r="N68" s="123">
        <v>2</v>
      </c>
      <c r="O68" s="32" t="s">
        <v>1825</v>
      </c>
      <c r="P68" s="132" t="s">
        <v>1947</v>
      </c>
      <c r="Q68" s="121" t="s">
        <v>1827</v>
      </c>
      <c r="R68" s="133">
        <v>5000000</v>
      </c>
      <c r="S68" s="133">
        <v>5000000</v>
      </c>
      <c r="T68" s="59"/>
      <c r="U68" s="59"/>
      <c r="V68" s="59"/>
      <c r="W68" s="59" t="s">
        <v>621</v>
      </c>
      <c r="X68" s="59" t="s">
        <v>621</v>
      </c>
      <c r="Y68" s="59" t="s">
        <v>621</v>
      </c>
      <c r="Z68" s="59" t="s">
        <v>621</v>
      </c>
      <c r="AA68" s="59" t="s">
        <v>621</v>
      </c>
      <c r="AB68" s="59" t="s">
        <v>621</v>
      </c>
      <c r="AC68" s="59" t="s">
        <v>621</v>
      </c>
      <c r="AD68" s="59" t="s">
        <v>621</v>
      </c>
      <c r="AE68" s="59" t="s">
        <v>621</v>
      </c>
      <c r="AF68" s="67">
        <v>2</v>
      </c>
    </row>
    <row r="69" spans="1:32" customFormat="1" ht="300">
      <c r="A69" s="295"/>
      <c r="B69" s="264"/>
      <c r="C69" s="264"/>
      <c r="D69" s="264"/>
      <c r="E69" s="32" t="s">
        <v>1954</v>
      </c>
      <c r="F69" s="66" t="s">
        <v>1953</v>
      </c>
      <c r="G69" s="66" t="s">
        <v>1953</v>
      </c>
      <c r="H69" s="106">
        <v>2000</v>
      </c>
      <c r="I69" s="106">
        <v>600</v>
      </c>
      <c r="J69" s="264"/>
      <c r="K69" s="32" t="s">
        <v>1952</v>
      </c>
      <c r="L69" s="66" t="s">
        <v>1951</v>
      </c>
      <c r="M69" s="36">
        <v>43434</v>
      </c>
      <c r="N69" s="123">
        <v>2</v>
      </c>
      <c r="O69" s="32" t="s">
        <v>1825</v>
      </c>
      <c r="P69" s="132" t="s">
        <v>1947</v>
      </c>
      <c r="Q69" s="121" t="s">
        <v>1827</v>
      </c>
      <c r="R69" s="133">
        <v>150000000</v>
      </c>
      <c r="S69" s="133">
        <v>150000000</v>
      </c>
      <c r="T69" s="59"/>
      <c r="U69" s="59"/>
      <c r="V69" s="59"/>
      <c r="W69" s="59"/>
      <c r="X69" s="59" t="s">
        <v>621</v>
      </c>
      <c r="Y69" s="59" t="s">
        <v>621</v>
      </c>
      <c r="Z69" s="59" t="s">
        <v>621</v>
      </c>
      <c r="AA69" s="59" t="s">
        <v>621</v>
      </c>
      <c r="AB69" s="59" t="s">
        <v>621</v>
      </c>
      <c r="AC69" s="59" t="s">
        <v>621</v>
      </c>
      <c r="AD69" s="59" t="s">
        <v>621</v>
      </c>
      <c r="AE69" s="59" t="s">
        <v>621</v>
      </c>
      <c r="AF69" s="67">
        <v>2</v>
      </c>
    </row>
    <row r="70" spans="1:32" customFormat="1" ht="125.5" thickBot="1">
      <c r="A70" s="296"/>
      <c r="B70" s="264"/>
      <c r="C70" s="264"/>
      <c r="D70" s="264"/>
      <c r="E70" s="32"/>
      <c r="F70" s="66" t="s">
        <v>1950</v>
      </c>
      <c r="G70" s="66" t="s">
        <v>1950</v>
      </c>
      <c r="H70" s="106">
        <v>800</v>
      </c>
      <c r="I70" s="106">
        <v>300</v>
      </c>
      <c r="J70" s="264"/>
      <c r="K70" s="66" t="s">
        <v>1949</v>
      </c>
      <c r="L70" s="59" t="s">
        <v>1948</v>
      </c>
      <c r="M70" s="36">
        <v>43434</v>
      </c>
      <c r="N70" s="123">
        <v>2</v>
      </c>
      <c r="O70" s="32" t="s">
        <v>1825</v>
      </c>
      <c r="P70" s="132" t="s">
        <v>1947</v>
      </c>
      <c r="Q70" s="121" t="s">
        <v>1827</v>
      </c>
      <c r="R70" s="133">
        <v>5000000</v>
      </c>
      <c r="S70" s="133">
        <v>5000000</v>
      </c>
      <c r="T70" s="59"/>
      <c r="U70" s="59"/>
      <c r="V70" s="59"/>
      <c r="W70" s="59"/>
      <c r="X70" s="59"/>
      <c r="Y70" s="59" t="s">
        <v>621</v>
      </c>
      <c r="Z70" s="59" t="s">
        <v>621</v>
      </c>
      <c r="AA70" s="59" t="s">
        <v>621</v>
      </c>
      <c r="AB70" s="59" t="s">
        <v>621</v>
      </c>
      <c r="AC70" s="59" t="s">
        <v>621</v>
      </c>
      <c r="AD70" s="59"/>
      <c r="AE70" s="59"/>
      <c r="AF70" s="68">
        <v>2</v>
      </c>
    </row>
    <row r="71" spans="1:32" customFormat="1" ht="200">
      <c r="A71" s="261" t="s">
        <v>221</v>
      </c>
      <c r="B71" s="264" t="s">
        <v>1912</v>
      </c>
      <c r="C71" s="264" t="s">
        <v>1932</v>
      </c>
      <c r="D71" s="187" t="s">
        <v>1931</v>
      </c>
      <c r="E71" s="69" t="s">
        <v>1930</v>
      </c>
      <c r="F71" s="32" t="s">
        <v>1929</v>
      </c>
      <c r="G71" s="32" t="s">
        <v>1928</v>
      </c>
      <c r="H71" s="99">
        <v>2000</v>
      </c>
      <c r="I71" s="100">
        <v>700</v>
      </c>
      <c r="J71" s="264" t="s">
        <v>1829</v>
      </c>
      <c r="K71" s="32" t="s">
        <v>1927</v>
      </c>
      <c r="L71" s="32" t="s">
        <v>1926</v>
      </c>
      <c r="M71" s="36">
        <v>43434</v>
      </c>
      <c r="N71" s="122">
        <v>20</v>
      </c>
      <c r="O71" s="35" t="s">
        <v>1825</v>
      </c>
      <c r="P71" s="132" t="s">
        <v>1913</v>
      </c>
      <c r="Q71" s="121" t="s">
        <v>1827</v>
      </c>
      <c r="R71" s="128">
        <v>400000000</v>
      </c>
      <c r="S71" s="128">
        <v>400000000</v>
      </c>
      <c r="T71" s="52" t="s">
        <v>621</v>
      </c>
      <c r="U71" s="52" t="s">
        <v>621</v>
      </c>
      <c r="V71" s="52" t="s">
        <v>621</v>
      </c>
      <c r="W71" s="53" t="s">
        <v>621</v>
      </c>
      <c r="X71" s="53" t="s">
        <v>621</v>
      </c>
      <c r="Y71" s="53" t="s">
        <v>621</v>
      </c>
      <c r="Z71" s="53" t="s">
        <v>621</v>
      </c>
      <c r="AA71" s="53" t="s">
        <v>621</v>
      </c>
      <c r="AB71" s="53" t="s">
        <v>621</v>
      </c>
      <c r="AC71" s="53" t="s">
        <v>621</v>
      </c>
      <c r="AD71" s="53" t="s">
        <v>621</v>
      </c>
      <c r="AE71" s="53" t="s">
        <v>621</v>
      </c>
      <c r="AF71" s="57">
        <v>20</v>
      </c>
    </row>
    <row r="72" spans="1:32" customFormat="1" ht="150">
      <c r="A72" s="262"/>
      <c r="B72" s="264"/>
      <c r="C72" s="264"/>
      <c r="D72" s="187"/>
      <c r="E72" s="187" t="s">
        <v>1925</v>
      </c>
      <c r="F72" s="32" t="s">
        <v>1924</v>
      </c>
      <c r="G72" s="32" t="s">
        <v>1923</v>
      </c>
      <c r="H72" s="99">
        <v>12000</v>
      </c>
      <c r="I72" s="100">
        <v>5000</v>
      </c>
      <c r="J72" s="264"/>
      <c r="K72" s="32" t="s">
        <v>1922</v>
      </c>
      <c r="L72" s="32" t="s">
        <v>1921</v>
      </c>
      <c r="M72" s="36">
        <v>43434</v>
      </c>
      <c r="N72" s="122">
        <v>30</v>
      </c>
      <c r="O72" s="35" t="s">
        <v>1825</v>
      </c>
      <c r="P72" s="132" t="s">
        <v>1913</v>
      </c>
      <c r="Q72" s="121" t="s">
        <v>1827</v>
      </c>
      <c r="R72" s="128">
        <v>250000000</v>
      </c>
      <c r="S72" s="128">
        <v>250000000</v>
      </c>
      <c r="T72" s="52"/>
      <c r="U72" s="52" t="s">
        <v>621</v>
      </c>
      <c r="V72" s="52" t="s">
        <v>621</v>
      </c>
      <c r="W72" s="53" t="s">
        <v>621</v>
      </c>
      <c r="X72" s="53" t="s">
        <v>621</v>
      </c>
      <c r="Y72" s="53" t="s">
        <v>621</v>
      </c>
      <c r="Z72" s="53" t="s">
        <v>621</v>
      </c>
      <c r="AA72" s="53" t="s">
        <v>621</v>
      </c>
      <c r="AB72" s="53" t="s">
        <v>621</v>
      </c>
      <c r="AC72" s="53" t="s">
        <v>621</v>
      </c>
      <c r="AD72" s="53"/>
      <c r="AE72" s="53" t="s">
        <v>621</v>
      </c>
      <c r="AF72" s="58">
        <v>30</v>
      </c>
    </row>
    <row r="73" spans="1:32" customFormat="1" ht="100">
      <c r="A73" s="262"/>
      <c r="B73" s="264"/>
      <c r="C73" s="264"/>
      <c r="D73" s="187"/>
      <c r="E73" s="187"/>
      <c r="F73" s="32" t="s">
        <v>1920</v>
      </c>
      <c r="G73" s="32" t="s">
        <v>1919</v>
      </c>
      <c r="H73" s="99">
        <v>400</v>
      </c>
      <c r="I73" s="100">
        <v>150</v>
      </c>
      <c r="J73" s="264"/>
      <c r="K73" s="32" t="s">
        <v>1918</v>
      </c>
      <c r="L73" s="32" t="s">
        <v>1917</v>
      </c>
      <c r="M73" s="36">
        <v>43434</v>
      </c>
      <c r="N73" s="122">
        <v>25</v>
      </c>
      <c r="O73" s="35" t="s">
        <v>1825</v>
      </c>
      <c r="P73" s="132" t="s">
        <v>1913</v>
      </c>
      <c r="Q73" s="121" t="s">
        <v>1827</v>
      </c>
      <c r="R73" s="128">
        <v>20000000</v>
      </c>
      <c r="S73" s="128">
        <v>20000000</v>
      </c>
      <c r="T73" s="52"/>
      <c r="U73" s="52"/>
      <c r="V73" s="52"/>
      <c r="W73" s="53"/>
      <c r="X73" s="53" t="s">
        <v>621</v>
      </c>
      <c r="Y73" s="53" t="s">
        <v>621</v>
      </c>
      <c r="Z73" s="53" t="s">
        <v>621</v>
      </c>
      <c r="AA73" s="53" t="s">
        <v>621</v>
      </c>
      <c r="AB73" s="53" t="s">
        <v>621</v>
      </c>
      <c r="AC73" s="53" t="s">
        <v>621</v>
      </c>
      <c r="AD73" s="53"/>
      <c r="AE73" s="53" t="s">
        <v>621</v>
      </c>
      <c r="AF73" s="58">
        <v>25</v>
      </c>
    </row>
    <row r="74" spans="1:32" customFormat="1" ht="213" thickBot="1">
      <c r="A74" s="263"/>
      <c r="B74" s="264"/>
      <c r="C74" s="264"/>
      <c r="D74" s="187"/>
      <c r="E74" s="187"/>
      <c r="F74" s="32" t="s">
        <v>1916</v>
      </c>
      <c r="G74" s="32" t="s">
        <v>196</v>
      </c>
      <c r="H74" s="99">
        <v>10</v>
      </c>
      <c r="I74" s="100">
        <v>3</v>
      </c>
      <c r="J74" s="264"/>
      <c r="K74" s="32" t="s">
        <v>1915</v>
      </c>
      <c r="L74" s="32" t="s">
        <v>1914</v>
      </c>
      <c r="M74" s="36">
        <v>43434</v>
      </c>
      <c r="N74" s="122"/>
      <c r="O74" s="35" t="s">
        <v>1825</v>
      </c>
      <c r="P74" s="132" t="s">
        <v>1913</v>
      </c>
      <c r="Q74" s="121" t="s">
        <v>1827</v>
      </c>
      <c r="R74" s="128">
        <v>60000000</v>
      </c>
      <c r="S74" s="128">
        <v>60000000</v>
      </c>
      <c r="T74" s="52"/>
      <c r="U74" s="52" t="s">
        <v>621</v>
      </c>
      <c r="V74" s="52" t="s">
        <v>621</v>
      </c>
      <c r="W74" s="53" t="s">
        <v>621</v>
      </c>
      <c r="X74" s="53" t="s">
        <v>621</v>
      </c>
      <c r="Y74" s="53" t="s">
        <v>621</v>
      </c>
      <c r="Z74" s="53" t="s">
        <v>621</v>
      </c>
      <c r="AA74" s="53" t="s">
        <v>621</v>
      </c>
      <c r="AB74" s="53" t="s">
        <v>621</v>
      </c>
      <c r="AC74" s="53" t="s">
        <v>621</v>
      </c>
      <c r="AD74" s="53"/>
      <c r="AE74" s="53" t="s">
        <v>621</v>
      </c>
      <c r="AF74" s="60"/>
    </row>
    <row r="75" spans="1:32" customFormat="1" ht="250">
      <c r="A75" s="291" t="s">
        <v>221</v>
      </c>
      <c r="B75" s="264" t="s">
        <v>1912</v>
      </c>
      <c r="C75" s="264" t="s">
        <v>1946</v>
      </c>
      <c r="D75" s="264" t="s">
        <v>1945</v>
      </c>
      <c r="E75" s="59" t="s">
        <v>1944</v>
      </c>
      <c r="F75" s="32" t="s">
        <v>1943</v>
      </c>
      <c r="G75" s="264" t="s">
        <v>1942</v>
      </c>
      <c r="H75" s="99"/>
      <c r="I75" s="100"/>
      <c r="J75" s="32" t="s">
        <v>1829</v>
      </c>
      <c r="K75" s="66" t="s">
        <v>1941</v>
      </c>
      <c r="L75" s="63" t="s">
        <v>1940</v>
      </c>
      <c r="M75" s="36">
        <v>43434</v>
      </c>
      <c r="N75" s="122">
        <v>1</v>
      </c>
      <c r="O75" s="32" t="s">
        <v>1825</v>
      </c>
      <c r="P75" s="132" t="s">
        <v>1934</v>
      </c>
      <c r="Q75" s="121" t="s">
        <v>1827</v>
      </c>
      <c r="R75" s="128">
        <v>15513839.5</v>
      </c>
      <c r="S75" s="128">
        <v>15513839.5</v>
      </c>
      <c r="T75" s="59"/>
      <c r="U75" s="59"/>
      <c r="V75" s="59"/>
      <c r="W75" s="59"/>
      <c r="X75" s="59"/>
      <c r="Y75" s="59" t="s">
        <v>621</v>
      </c>
      <c r="Z75" s="59" t="s">
        <v>621</v>
      </c>
      <c r="AA75" s="59" t="s">
        <v>621</v>
      </c>
      <c r="AB75" s="59" t="s">
        <v>621</v>
      </c>
      <c r="AC75" s="59" t="s">
        <v>621</v>
      </c>
      <c r="AD75" s="59"/>
      <c r="AE75" s="59"/>
      <c r="AF75" s="57">
        <v>1</v>
      </c>
    </row>
    <row r="76" spans="1:32" customFormat="1" ht="14.5">
      <c r="A76" s="292"/>
      <c r="B76" s="264"/>
      <c r="C76" s="264"/>
      <c r="D76" s="264"/>
      <c r="E76" s="59" t="s">
        <v>1939</v>
      </c>
      <c r="F76" s="70"/>
      <c r="G76" s="264"/>
      <c r="H76" s="107"/>
      <c r="I76" s="107"/>
      <c r="J76" s="70"/>
      <c r="K76" s="70"/>
      <c r="L76" s="70"/>
      <c r="M76" s="124"/>
      <c r="N76" s="107"/>
      <c r="O76" s="70"/>
      <c r="P76" s="107"/>
      <c r="Q76" s="107"/>
      <c r="R76" s="134"/>
      <c r="S76" s="134"/>
      <c r="T76" s="70"/>
      <c r="U76" s="70"/>
      <c r="V76" s="70"/>
      <c r="W76" s="70"/>
      <c r="X76" s="70"/>
      <c r="Y76" s="70"/>
      <c r="Z76" s="70"/>
      <c r="AA76" s="70"/>
      <c r="AB76" s="70"/>
      <c r="AC76" s="70"/>
      <c r="AD76" s="70"/>
      <c r="AE76" s="70"/>
      <c r="AF76" s="71"/>
    </row>
    <row r="77" spans="1:32" customFormat="1" ht="409.5">
      <c r="A77" s="292"/>
      <c r="B77" s="264"/>
      <c r="C77" s="264"/>
      <c r="D77" s="264"/>
      <c r="E77" s="59" t="s">
        <v>1938</v>
      </c>
      <c r="F77" s="32" t="s">
        <v>1937</v>
      </c>
      <c r="G77" s="32"/>
      <c r="H77" s="99">
        <v>25</v>
      </c>
      <c r="I77" s="100">
        <v>10</v>
      </c>
      <c r="J77" s="32" t="s">
        <v>1829</v>
      </c>
      <c r="K77" s="63" t="s">
        <v>1936</v>
      </c>
      <c r="L77" s="63" t="s">
        <v>1935</v>
      </c>
      <c r="M77" s="36">
        <v>43434</v>
      </c>
      <c r="N77" s="122">
        <v>1</v>
      </c>
      <c r="O77" s="32" t="s">
        <v>1825</v>
      </c>
      <c r="P77" s="132" t="s">
        <v>1934</v>
      </c>
      <c r="Q77" s="121" t="s">
        <v>1827</v>
      </c>
      <c r="R77" s="128">
        <v>15513839.5</v>
      </c>
      <c r="S77" s="128">
        <v>15513839.5</v>
      </c>
      <c r="T77" s="59"/>
      <c r="U77" s="59"/>
      <c r="V77" s="59"/>
      <c r="W77" s="59"/>
      <c r="X77" s="59"/>
      <c r="Y77" s="59" t="s">
        <v>621</v>
      </c>
      <c r="Z77" s="59" t="s">
        <v>621</v>
      </c>
      <c r="AA77" s="59" t="s">
        <v>621</v>
      </c>
      <c r="AB77" s="59" t="s">
        <v>621</v>
      </c>
      <c r="AC77" s="59" t="s">
        <v>621</v>
      </c>
      <c r="AD77" s="59"/>
      <c r="AE77" s="59" t="s">
        <v>621</v>
      </c>
      <c r="AF77" s="58">
        <v>1</v>
      </c>
    </row>
    <row r="78" spans="1:32" customFormat="1" ht="100.5" thickBot="1">
      <c r="A78" s="293"/>
      <c r="B78" s="264"/>
      <c r="C78" s="264"/>
      <c r="D78" s="264"/>
      <c r="E78" s="32" t="s">
        <v>1933</v>
      </c>
      <c r="F78" s="32"/>
      <c r="G78" s="32"/>
      <c r="H78" s="99"/>
      <c r="I78" s="100"/>
      <c r="J78" s="32"/>
      <c r="K78" s="63"/>
      <c r="L78" s="63"/>
      <c r="M78" s="36"/>
      <c r="N78" s="122"/>
      <c r="O78" s="32"/>
      <c r="P78" s="132"/>
      <c r="Q78" s="121"/>
      <c r="R78" s="128"/>
      <c r="S78" s="128"/>
      <c r="T78" s="59"/>
      <c r="U78" s="59"/>
      <c r="V78" s="59"/>
      <c r="W78" s="59"/>
      <c r="X78" s="59"/>
      <c r="Y78" s="59"/>
      <c r="Z78" s="59"/>
      <c r="AA78" s="59"/>
      <c r="AB78" s="59"/>
      <c r="AC78" s="59"/>
      <c r="AD78" s="59"/>
      <c r="AE78" s="59"/>
      <c r="AF78" s="72"/>
    </row>
    <row r="79" spans="1:32" s="27" customFormat="1" ht="275">
      <c r="A79" s="31" t="s">
        <v>221</v>
      </c>
      <c r="B79" s="43" t="s">
        <v>222</v>
      </c>
      <c r="C79" s="43"/>
      <c r="D79" s="43" t="s">
        <v>223</v>
      </c>
      <c r="E79" s="44" t="s">
        <v>224</v>
      </c>
      <c r="F79" s="35" t="s">
        <v>225</v>
      </c>
      <c r="G79" s="73" t="s">
        <v>226</v>
      </c>
      <c r="H79" s="102">
        <v>0</v>
      </c>
      <c r="I79" s="108">
        <v>400</v>
      </c>
      <c r="J79" s="43" t="s">
        <v>227</v>
      </c>
      <c r="K79" s="44" t="s">
        <v>228</v>
      </c>
      <c r="L79" s="73" t="s">
        <v>226</v>
      </c>
      <c r="M79" s="41">
        <v>43465</v>
      </c>
      <c r="N79" s="102"/>
      <c r="O79" s="43" t="s">
        <v>366</v>
      </c>
      <c r="P79" s="102"/>
      <c r="Q79" s="103" t="s">
        <v>229</v>
      </c>
      <c r="R79" s="135">
        <v>300000000</v>
      </c>
      <c r="S79" s="136">
        <f>R79</f>
        <v>300000000</v>
      </c>
      <c r="T79" s="44">
        <v>14085</v>
      </c>
      <c r="U79" s="35"/>
      <c r="V79" s="35"/>
      <c r="W79" s="35"/>
      <c r="X79" s="35"/>
      <c r="Y79" s="35"/>
      <c r="Z79" s="35"/>
      <c r="AA79" s="35"/>
      <c r="AB79" s="35"/>
      <c r="AC79" s="35"/>
      <c r="AD79" s="35"/>
      <c r="AE79" s="35"/>
      <c r="AF79" s="21"/>
    </row>
    <row r="80" spans="1:32" s="27" customFormat="1" ht="138" customHeight="1">
      <c r="A80" s="31" t="s">
        <v>221</v>
      </c>
      <c r="B80" s="43" t="s">
        <v>222</v>
      </c>
      <c r="C80" s="43"/>
      <c r="D80" s="43" t="s">
        <v>223</v>
      </c>
      <c r="E80" s="44" t="s">
        <v>230</v>
      </c>
      <c r="F80" s="35" t="s">
        <v>231</v>
      </c>
      <c r="G80" s="44" t="s">
        <v>232</v>
      </c>
      <c r="H80" s="102">
        <v>149000</v>
      </c>
      <c r="I80" s="108">
        <v>152609</v>
      </c>
      <c r="J80" s="44" t="s">
        <v>233</v>
      </c>
      <c r="K80" s="44" t="s">
        <v>228</v>
      </c>
      <c r="L80" s="44" t="s">
        <v>232</v>
      </c>
      <c r="M80" s="41">
        <v>43465</v>
      </c>
      <c r="N80" s="102">
        <v>442</v>
      </c>
      <c r="O80" s="43" t="s">
        <v>366</v>
      </c>
      <c r="P80" s="102"/>
      <c r="Q80" s="102" t="s">
        <v>234</v>
      </c>
      <c r="R80" s="136">
        <v>15962568754</v>
      </c>
      <c r="S80" s="136">
        <f t="shared" ref="S80:S108" si="0">R80</f>
        <v>15962568754</v>
      </c>
      <c r="T80" s="44">
        <v>806</v>
      </c>
      <c r="U80" s="35">
        <v>2154</v>
      </c>
      <c r="V80" s="35">
        <v>2000</v>
      </c>
      <c r="W80" s="35">
        <v>1361</v>
      </c>
      <c r="X80" s="35">
        <v>98</v>
      </c>
      <c r="Y80" s="35"/>
      <c r="Z80" s="35"/>
      <c r="AA80" s="35"/>
      <c r="AB80" s="35"/>
      <c r="AC80" s="35"/>
      <c r="AD80" s="35"/>
      <c r="AE80" s="35"/>
      <c r="AF80" s="21">
        <v>442</v>
      </c>
    </row>
    <row r="81" spans="1:32" s="27" customFormat="1" ht="138" customHeight="1">
      <c r="A81" s="31" t="s">
        <v>221</v>
      </c>
      <c r="B81" s="43" t="s">
        <v>222</v>
      </c>
      <c r="C81" s="43"/>
      <c r="D81" s="43" t="s">
        <v>223</v>
      </c>
      <c r="E81" s="44" t="s">
        <v>235</v>
      </c>
      <c r="F81" s="35" t="s">
        <v>231</v>
      </c>
      <c r="G81" s="44" t="s">
        <v>232</v>
      </c>
      <c r="H81" s="102">
        <v>149000</v>
      </c>
      <c r="I81" s="108">
        <v>152609</v>
      </c>
      <c r="J81" s="44" t="s">
        <v>233</v>
      </c>
      <c r="K81" s="44" t="s">
        <v>228</v>
      </c>
      <c r="L81" s="44" t="s">
        <v>232</v>
      </c>
      <c r="M81" s="41">
        <v>43465</v>
      </c>
      <c r="N81" s="102">
        <v>87</v>
      </c>
      <c r="O81" s="43" t="s">
        <v>366</v>
      </c>
      <c r="P81" s="102"/>
      <c r="Q81" s="102" t="s">
        <v>229</v>
      </c>
      <c r="R81" s="136">
        <v>2967917010</v>
      </c>
      <c r="S81" s="136">
        <f t="shared" si="0"/>
        <v>2967917010</v>
      </c>
      <c r="T81" s="44">
        <v>14085</v>
      </c>
      <c r="U81" s="35"/>
      <c r="V81" s="35">
        <v>76298</v>
      </c>
      <c r="W81" s="35">
        <v>47587</v>
      </c>
      <c r="X81" s="35">
        <f>14361+134+144</f>
        <v>14639</v>
      </c>
      <c r="Y81" s="35"/>
      <c r="Z81" s="35"/>
      <c r="AA81" s="35"/>
      <c r="AB81" s="35"/>
      <c r="AC81" s="35"/>
      <c r="AD81" s="35"/>
      <c r="AE81" s="35"/>
      <c r="AF81" s="21">
        <v>87</v>
      </c>
    </row>
    <row r="82" spans="1:32" s="27" customFormat="1" ht="138" customHeight="1">
      <c r="A82" s="31" t="s">
        <v>221</v>
      </c>
      <c r="B82" s="43" t="s">
        <v>222</v>
      </c>
      <c r="C82" s="43"/>
      <c r="D82" s="43" t="s">
        <v>223</v>
      </c>
      <c r="E82" s="44" t="s">
        <v>236</v>
      </c>
      <c r="F82" s="35" t="s">
        <v>231</v>
      </c>
      <c r="G82" s="44" t="s">
        <v>232</v>
      </c>
      <c r="H82" s="102">
        <v>149000</v>
      </c>
      <c r="I82" s="108">
        <v>152609</v>
      </c>
      <c r="J82" s="44" t="s">
        <v>233</v>
      </c>
      <c r="K82" s="44" t="s">
        <v>228</v>
      </c>
      <c r="L82" s="44" t="s">
        <v>232</v>
      </c>
      <c r="M82" s="41">
        <v>43465</v>
      </c>
      <c r="N82" s="102">
        <v>47</v>
      </c>
      <c r="O82" s="43" t="s">
        <v>366</v>
      </c>
      <c r="P82" s="102"/>
      <c r="Q82" s="102" t="s">
        <v>234</v>
      </c>
      <c r="R82" s="136">
        <v>1937444849</v>
      </c>
      <c r="S82" s="136">
        <f t="shared" si="0"/>
        <v>1937444849</v>
      </c>
      <c r="T82" s="44">
        <v>136</v>
      </c>
      <c r="U82" s="35"/>
      <c r="V82" s="35">
        <v>697</v>
      </c>
      <c r="W82" s="35">
        <v>48</v>
      </c>
      <c r="X82" s="35">
        <v>17</v>
      </c>
      <c r="Y82" s="35"/>
      <c r="Z82" s="35"/>
      <c r="AA82" s="35"/>
      <c r="AB82" s="35"/>
      <c r="AC82" s="35"/>
      <c r="AD82" s="35"/>
      <c r="AE82" s="35"/>
      <c r="AF82" s="21">
        <v>47</v>
      </c>
    </row>
    <row r="83" spans="1:32" s="27" customFormat="1" ht="138" customHeight="1">
      <c r="A83" s="31" t="s">
        <v>221</v>
      </c>
      <c r="B83" s="43" t="s">
        <v>222</v>
      </c>
      <c r="C83" s="43"/>
      <c r="D83" s="43" t="s">
        <v>223</v>
      </c>
      <c r="E83" s="44" t="s">
        <v>237</v>
      </c>
      <c r="F83" s="35" t="s">
        <v>231</v>
      </c>
      <c r="G83" s="44" t="s">
        <v>232</v>
      </c>
      <c r="H83" s="102">
        <v>149000</v>
      </c>
      <c r="I83" s="108">
        <v>152609</v>
      </c>
      <c r="J83" s="44" t="s">
        <v>233</v>
      </c>
      <c r="K83" s="44" t="s">
        <v>228</v>
      </c>
      <c r="L83" s="44" t="s">
        <v>232</v>
      </c>
      <c r="M83" s="41">
        <v>43465</v>
      </c>
      <c r="N83" s="102"/>
      <c r="O83" s="43" t="s">
        <v>366</v>
      </c>
      <c r="P83" s="102"/>
      <c r="Q83" s="102" t="s">
        <v>229</v>
      </c>
      <c r="R83" s="136">
        <v>820899800</v>
      </c>
      <c r="S83" s="136">
        <f t="shared" si="0"/>
        <v>820899800</v>
      </c>
      <c r="T83" s="44">
        <v>14085</v>
      </c>
      <c r="U83" s="35"/>
      <c r="V83" s="35">
        <v>76298</v>
      </c>
      <c r="W83" s="35">
        <v>47587</v>
      </c>
      <c r="X83" s="35">
        <f t="shared" ref="X83:X86" si="1">14361+134+144</f>
        <v>14639</v>
      </c>
      <c r="Y83" s="35"/>
      <c r="Z83" s="35"/>
      <c r="AA83" s="35"/>
      <c r="AB83" s="35"/>
      <c r="AC83" s="35"/>
      <c r="AD83" s="35"/>
      <c r="AE83" s="35"/>
      <c r="AF83" s="21"/>
    </row>
    <row r="84" spans="1:32" s="27" customFormat="1" ht="138" customHeight="1">
      <c r="A84" s="31" t="s">
        <v>221</v>
      </c>
      <c r="B84" s="43" t="s">
        <v>222</v>
      </c>
      <c r="C84" s="43"/>
      <c r="D84" s="43" t="s">
        <v>223</v>
      </c>
      <c r="E84" s="44" t="s">
        <v>238</v>
      </c>
      <c r="F84" s="35" t="s">
        <v>231</v>
      </c>
      <c r="G84" s="44" t="s">
        <v>232</v>
      </c>
      <c r="H84" s="102">
        <v>149000</v>
      </c>
      <c r="I84" s="108">
        <v>152609</v>
      </c>
      <c r="J84" s="44" t="s">
        <v>233</v>
      </c>
      <c r="K84" s="44" t="s">
        <v>228</v>
      </c>
      <c r="L84" s="44" t="s">
        <v>232</v>
      </c>
      <c r="M84" s="41">
        <v>43465</v>
      </c>
      <c r="N84" s="102"/>
      <c r="O84" s="43" t="s">
        <v>366</v>
      </c>
      <c r="P84" s="102"/>
      <c r="Q84" s="102" t="s">
        <v>229</v>
      </c>
      <c r="R84" s="136">
        <v>268116480</v>
      </c>
      <c r="S84" s="136">
        <f t="shared" si="0"/>
        <v>268116480</v>
      </c>
      <c r="T84" s="44">
        <v>83</v>
      </c>
      <c r="U84" s="35"/>
      <c r="V84" s="35">
        <v>392</v>
      </c>
      <c r="W84" s="35">
        <v>312</v>
      </c>
      <c r="X84" s="35">
        <v>116</v>
      </c>
      <c r="Y84" s="35"/>
      <c r="Z84" s="35"/>
      <c r="AA84" s="35"/>
      <c r="AB84" s="35"/>
      <c r="AC84" s="35"/>
      <c r="AD84" s="35"/>
      <c r="AE84" s="35"/>
      <c r="AF84" s="21"/>
    </row>
    <row r="85" spans="1:32" s="27" customFormat="1" ht="138" customHeight="1">
      <c r="A85" s="31" t="s">
        <v>221</v>
      </c>
      <c r="B85" s="43" t="s">
        <v>222</v>
      </c>
      <c r="C85" s="43"/>
      <c r="D85" s="43" t="s">
        <v>223</v>
      </c>
      <c r="E85" s="44" t="s">
        <v>239</v>
      </c>
      <c r="F85" s="35" t="s">
        <v>231</v>
      </c>
      <c r="G85" s="44" t="s">
        <v>232</v>
      </c>
      <c r="H85" s="102">
        <v>149000</v>
      </c>
      <c r="I85" s="108">
        <v>152609</v>
      </c>
      <c r="J85" s="44" t="s">
        <v>233</v>
      </c>
      <c r="K85" s="44" t="s">
        <v>228</v>
      </c>
      <c r="L85" s="44" t="s">
        <v>232</v>
      </c>
      <c r="M85" s="41">
        <v>43465</v>
      </c>
      <c r="N85" s="102">
        <v>1017</v>
      </c>
      <c r="O85" s="43" t="s">
        <v>366</v>
      </c>
      <c r="P85" s="102"/>
      <c r="Q85" s="102" t="s">
        <v>240</v>
      </c>
      <c r="R85" s="136">
        <v>33023346446</v>
      </c>
      <c r="S85" s="136">
        <f t="shared" si="0"/>
        <v>33023346446</v>
      </c>
      <c r="T85" s="44">
        <v>14085</v>
      </c>
      <c r="U85" s="35"/>
      <c r="V85" s="35">
        <v>76298</v>
      </c>
      <c r="W85" s="35">
        <v>47587</v>
      </c>
      <c r="X85" s="35">
        <f t="shared" si="1"/>
        <v>14639</v>
      </c>
      <c r="Y85" s="35"/>
      <c r="Z85" s="35"/>
      <c r="AA85" s="35"/>
      <c r="AB85" s="35"/>
      <c r="AC85" s="35"/>
      <c r="AD85" s="35"/>
      <c r="AE85" s="35"/>
      <c r="AF85" s="21">
        <v>1017</v>
      </c>
    </row>
    <row r="86" spans="1:32" s="27" customFormat="1" ht="138" customHeight="1">
      <c r="A86" s="31" t="s">
        <v>221</v>
      </c>
      <c r="B86" s="43" t="s">
        <v>222</v>
      </c>
      <c r="C86" s="43"/>
      <c r="D86" s="43" t="s">
        <v>223</v>
      </c>
      <c r="E86" s="44" t="s">
        <v>241</v>
      </c>
      <c r="F86" s="35" t="s">
        <v>231</v>
      </c>
      <c r="G86" s="44" t="s">
        <v>232</v>
      </c>
      <c r="H86" s="102">
        <v>149000</v>
      </c>
      <c r="I86" s="108">
        <v>152609</v>
      </c>
      <c r="J86" s="44" t="s">
        <v>233</v>
      </c>
      <c r="K86" s="44" t="s">
        <v>242</v>
      </c>
      <c r="L86" s="44" t="s">
        <v>232</v>
      </c>
      <c r="M86" s="41">
        <v>43465</v>
      </c>
      <c r="N86" s="102"/>
      <c r="O86" s="43" t="s">
        <v>366</v>
      </c>
      <c r="P86" s="102"/>
      <c r="Q86" s="102" t="s">
        <v>229</v>
      </c>
      <c r="R86" s="136">
        <v>62987295</v>
      </c>
      <c r="S86" s="136">
        <f t="shared" si="0"/>
        <v>62987295</v>
      </c>
      <c r="T86" s="44">
        <v>14085</v>
      </c>
      <c r="U86" s="35"/>
      <c r="V86" s="35">
        <v>76298</v>
      </c>
      <c r="W86" s="35">
        <v>47587</v>
      </c>
      <c r="X86" s="35">
        <f t="shared" si="1"/>
        <v>14639</v>
      </c>
      <c r="Y86" s="35"/>
      <c r="Z86" s="35"/>
      <c r="AA86" s="35"/>
      <c r="AB86" s="35"/>
      <c r="AC86" s="35"/>
      <c r="AD86" s="35"/>
      <c r="AE86" s="35"/>
      <c r="AF86" s="21"/>
    </row>
    <row r="87" spans="1:32" s="27" customFormat="1" ht="300">
      <c r="A87" s="31" t="s">
        <v>221</v>
      </c>
      <c r="B87" s="43" t="s">
        <v>222</v>
      </c>
      <c r="C87" s="44"/>
      <c r="D87" s="43" t="s">
        <v>223</v>
      </c>
      <c r="E87" s="35" t="s">
        <v>243</v>
      </c>
      <c r="F87" s="35" t="s">
        <v>231</v>
      </c>
      <c r="G87" s="44" t="s">
        <v>232</v>
      </c>
      <c r="H87" s="102">
        <v>149000</v>
      </c>
      <c r="I87" s="108">
        <v>152609</v>
      </c>
      <c r="J87" s="44" t="s">
        <v>233</v>
      </c>
      <c r="K87" s="44" t="s">
        <v>228</v>
      </c>
      <c r="L87" s="44" t="s">
        <v>232</v>
      </c>
      <c r="M87" s="41">
        <v>43465</v>
      </c>
      <c r="N87" s="103"/>
      <c r="O87" s="43" t="s">
        <v>366</v>
      </c>
      <c r="P87" s="103"/>
      <c r="Q87" s="103" t="s">
        <v>234</v>
      </c>
      <c r="R87" s="137">
        <v>152442168</v>
      </c>
      <c r="S87" s="136">
        <f t="shared" si="0"/>
        <v>152442168</v>
      </c>
      <c r="T87" s="44"/>
      <c r="U87" s="35"/>
      <c r="V87" s="35"/>
      <c r="W87" s="35">
        <v>218</v>
      </c>
      <c r="X87" s="35"/>
      <c r="Y87" s="35"/>
      <c r="Z87" s="35"/>
      <c r="AA87" s="35"/>
      <c r="AB87" s="35"/>
      <c r="AC87" s="35"/>
      <c r="AD87" s="35"/>
      <c r="AE87" s="35"/>
      <c r="AF87" s="21"/>
    </row>
    <row r="88" spans="1:32" s="27" customFormat="1" ht="409.5">
      <c r="A88" s="31" t="s">
        <v>221</v>
      </c>
      <c r="B88" s="43" t="s">
        <v>222</v>
      </c>
      <c r="C88" s="44"/>
      <c r="D88" s="43" t="s">
        <v>223</v>
      </c>
      <c r="E88" s="35" t="s">
        <v>244</v>
      </c>
      <c r="F88" s="35" t="s">
        <v>245</v>
      </c>
      <c r="G88" s="44" t="s">
        <v>246</v>
      </c>
      <c r="H88" s="103">
        <v>0</v>
      </c>
      <c r="I88" s="108">
        <v>14171</v>
      </c>
      <c r="J88" s="44" t="s">
        <v>247</v>
      </c>
      <c r="K88" s="44" t="s">
        <v>228</v>
      </c>
      <c r="L88" s="44" t="s">
        <v>246</v>
      </c>
      <c r="M88" s="41">
        <v>43465</v>
      </c>
      <c r="N88" s="103"/>
      <c r="O88" s="43" t="s">
        <v>366</v>
      </c>
      <c r="P88" s="103"/>
      <c r="Q88" s="103" t="s">
        <v>248</v>
      </c>
      <c r="R88" s="137">
        <v>8200000000</v>
      </c>
      <c r="S88" s="136">
        <f t="shared" si="0"/>
        <v>8200000000</v>
      </c>
      <c r="T88" s="44"/>
      <c r="U88" s="44"/>
      <c r="V88" s="44"/>
      <c r="W88" s="35"/>
      <c r="X88" s="35">
        <v>14171</v>
      </c>
      <c r="Y88" s="35"/>
      <c r="Z88" s="35"/>
      <c r="AA88" s="35"/>
      <c r="AB88" s="35"/>
      <c r="AC88" s="35"/>
      <c r="AD88" s="35"/>
      <c r="AE88" s="35"/>
      <c r="AF88" s="21"/>
    </row>
    <row r="89" spans="1:32" s="27" customFormat="1" ht="275">
      <c r="A89" s="31" t="s">
        <v>221</v>
      </c>
      <c r="B89" s="43" t="s">
        <v>222</v>
      </c>
      <c r="C89" s="44"/>
      <c r="D89" s="43" t="s">
        <v>223</v>
      </c>
      <c r="E89" s="35" t="s">
        <v>249</v>
      </c>
      <c r="F89" s="35" t="s">
        <v>250</v>
      </c>
      <c r="G89" s="44" t="s">
        <v>251</v>
      </c>
      <c r="H89" s="103">
        <v>0</v>
      </c>
      <c r="I89" s="109">
        <v>2872</v>
      </c>
      <c r="J89" s="44" t="s">
        <v>252</v>
      </c>
      <c r="K89" s="44" t="s">
        <v>228</v>
      </c>
      <c r="L89" s="44" t="s">
        <v>251</v>
      </c>
      <c r="M89" s="41">
        <v>43465</v>
      </c>
      <c r="N89" s="103">
        <v>43</v>
      </c>
      <c r="O89" s="43" t="s">
        <v>366</v>
      </c>
      <c r="P89" s="103"/>
      <c r="Q89" s="103" t="s">
        <v>248</v>
      </c>
      <c r="R89" s="137">
        <v>3089727750</v>
      </c>
      <c r="S89" s="136">
        <f t="shared" si="0"/>
        <v>3089727750</v>
      </c>
      <c r="T89" s="44"/>
      <c r="U89" s="44"/>
      <c r="V89" s="44">
        <v>2872</v>
      </c>
      <c r="W89" s="35"/>
      <c r="X89" s="35"/>
      <c r="Y89" s="35"/>
      <c r="Z89" s="35"/>
      <c r="AA89" s="35"/>
      <c r="AB89" s="35"/>
      <c r="AC89" s="35"/>
      <c r="AD89" s="35"/>
      <c r="AE89" s="35"/>
      <c r="AF89" s="21">
        <v>43</v>
      </c>
    </row>
    <row r="90" spans="1:32" s="27" customFormat="1" ht="325">
      <c r="A90" s="31" t="s">
        <v>221</v>
      </c>
      <c r="B90" s="43" t="s">
        <v>222</v>
      </c>
      <c r="C90" s="44"/>
      <c r="D90" s="43" t="s">
        <v>223</v>
      </c>
      <c r="E90" s="44" t="s">
        <v>253</v>
      </c>
      <c r="F90" s="35" t="s">
        <v>254</v>
      </c>
      <c r="G90" s="35" t="s">
        <v>255</v>
      </c>
      <c r="H90" s="103">
        <v>0</v>
      </c>
      <c r="I90" s="109">
        <v>756</v>
      </c>
      <c r="J90" s="44" t="s">
        <v>256</v>
      </c>
      <c r="K90" s="44" t="s">
        <v>257</v>
      </c>
      <c r="L90" s="35" t="s">
        <v>255</v>
      </c>
      <c r="M90" s="41">
        <v>43465</v>
      </c>
      <c r="N90" s="103">
        <v>33</v>
      </c>
      <c r="O90" s="43" t="s">
        <v>366</v>
      </c>
      <c r="P90" s="103"/>
      <c r="Q90" s="103" t="s">
        <v>234</v>
      </c>
      <c r="R90" s="137">
        <v>548000000</v>
      </c>
      <c r="S90" s="136">
        <f t="shared" si="0"/>
        <v>548000000</v>
      </c>
      <c r="T90" s="44"/>
      <c r="U90" s="44"/>
      <c r="V90" s="44">
        <v>1700</v>
      </c>
      <c r="W90" s="35"/>
      <c r="X90" s="35"/>
      <c r="Y90" s="35"/>
      <c r="Z90" s="35"/>
      <c r="AA90" s="35"/>
      <c r="AB90" s="35"/>
      <c r="AC90" s="35"/>
      <c r="AD90" s="35"/>
      <c r="AE90" s="35"/>
      <c r="AF90" s="21">
        <v>33</v>
      </c>
    </row>
    <row r="91" spans="1:32" s="27" customFormat="1" ht="275">
      <c r="A91" s="31" t="s">
        <v>221</v>
      </c>
      <c r="B91" s="43" t="s">
        <v>222</v>
      </c>
      <c r="C91" s="44"/>
      <c r="D91" s="43" t="s">
        <v>223</v>
      </c>
      <c r="E91" s="35" t="s">
        <v>258</v>
      </c>
      <c r="F91" s="35" t="s">
        <v>259</v>
      </c>
      <c r="G91" s="35" t="s">
        <v>260</v>
      </c>
      <c r="H91" s="103">
        <v>0</v>
      </c>
      <c r="I91" s="109">
        <v>7000</v>
      </c>
      <c r="J91" s="44" t="s">
        <v>261</v>
      </c>
      <c r="K91" s="44" t="s">
        <v>228</v>
      </c>
      <c r="L91" s="35" t="s">
        <v>260</v>
      </c>
      <c r="M91" s="41">
        <v>43465</v>
      </c>
      <c r="N91" s="103">
        <v>287</v>
      </c>
      <c r="O91" s="43" t="s">
        <v>366</v>
      </c>
      <c r="P91" s="103"/>
      <c r="Q91" s="103" t="s">
        <v>234</v>
      </c>
      <c r="R91" s="137">
        <v>4000000000</v>
      </c>
      <c r="S91" s="136">
        <f t="shared" si="0"/>
        <v>4000000000</v>
      </c>
      <c r="T91" s="44"/>
      <c r="U91" s="44"/>
      <c r="V91" s="44"/>
      <c r="W91" s="35"/>
      <c r="X91" s="35"/>
      <c r="Y91" s="35"/>
      <c r="Z91" s="35"/>
      <c r="AA91" s="35"/>
      <c r="AB91" s="35"/>
      <c r="AC91" s="35"/>
      <c r="AD91" s="35">
        <v>7000</v>
      </c>
      <c r="AE91" s="35"/>
      <c r="AF91" s="21">
        <v>287</v>
      </c>
    </row>
    <row r="92" spans="1:32" s="27" customFormat="1" ht="409.5">
      <c r="A92" s="31" t="s">
        <v>221</v>
      </c>
      <c r="B92" s="43" t="s">
        <v>222</v>
      </c>
      <c r="C92" s="44"/>
      <c r="D92" s="43" t="s">
        <v>223</v>
      </c>
      <c r="E92" s="35" t="s">
        <v>262</v>
      </c>
      <c r="F92" s="35" t="s">
        <v>263</v>
      </c>
      <c r="G92" s="35" t="s">
        <v>264</v>
      </c>
      <c r="H92" s="103">
        <v>0</v>
      </c>
      <c r="I92" s="109">
        <v>10</v>
      </c>
      <c r="J92" s="44" t="s">
        <v>265</v>
      </c>
      <c r="K92" s="44" t="s">
        <v>266</v>
      </c>
      <c r="L92" s="35" t="s">
        <v>264</v>
      </c>
      <c r="M92" s="41">
        <v>43465</v>
      </c>
      <c r="N92" s="103"/>
      <c r="O92" s="43" t="s">
        <v>366</v>
      </c>
      <c r="P92" s="103"/>
      <c r="Q92" s="103" t="s">
        <v>267</v>
      </c>
      <c r="R92" s="137">
        <v>3000000000</v>
      </c>
      <c r="S92" s="136">
        <f t="shared" si="0"/>
        <v>3000000000</v>
      </c>
      <c r="T92" s="44"/>
      <c r="U92" s="44"/>
      <c r="V92" s="44"/>
      <c r="W92" s="35"/>
      <c r="X92" s="35"/>
      <c r="Y92" s="35"/>
      <c r="Z92" s="35"/>
      <c r="AA92" s="35"/>
      <c r="AB92" s="35"/>
      <c r="AC92" s="35"/>
      <c r="AD92" s="35"/>
      <c r="AE92" s="35"/>
      <c r="AF92" s="21"/>
    </row>
    <row r="93" spans="1:32" s="27" customFormat="1" ht="287.5">
      <c r="A93" s="31" t="s">
        <v>221</v>
      </c>
      <c r="B93" s="43" t="s">
        <v>222</v>
      </c>
      <c r="C93" s="44"/>
      <c r="D93" s="43" t="s">
        <v>223</v>
      </c>
      <c r="E93" s="35" t="s">
        <v>268</v>
      </c>
      <c r="F93" s="35" t="s">
        <v>269</v>
      </c>
      <c r="G93" s="35" t="s">
        <v>270</v>
      </c>
      <c r="H93" s="103">
        <v>0</v>
      </c>
      <c r="I93" s="109">
        <v>2050</v>
      </c>
      <c r="J93" s="44" t="s">
        <v>271</v>
      </c>
      <c r="K93" s="44" t="s">
        <v>228</v>
      </c>
      <c r="L93" s="35" t="s">
        <v>270</v>
      </c>
      <c r="M93" s="41">
        <v>43465</v>
      </c>
      <c r="N93" s="103"/>
      <c r="O93" s="43" t="s">
        <v>366</v>
      </c>
      <c r="P93" s="103"/>
      <c r="Q93" s="103" t="s">
        <v>248</v>
      </c>
      <c r="R93" s="137">
        <v>6500000000</v>
      </c>
      <c r="S93" s="136">
        <f t="shared" si="0"/>
        <v>6500000000</v>
      </c>
      <c r="T93" s="44"/>
      <c r="U93" s="44"/>
      <c r="V93" s="44"/>
      <c r="W93" s="35"/>
      <c r="X93" s="35"/>
      <c r="Y93" s="35"/>
      <c r="Z93" s="35"/>
      <c r="AA93" s="35"/>
      <c r="AB93" s="35"/>
      <c r="AC93" s="35"/>
      <c r="AD93" s="35">
        <v>2050</v>
      </c>
      <c r="AE93" s="35"/>
      <c r="AF93" s="21"/>
    </row>
    <row r="94" spans="1:32" s="27" customFormat="1" ht="287.5">
      <c r="A94" s="31" t="s">
        <v>221</v>
      </c>
      <c r="B94" s="43" t="s">
        <v>222</v>
      </c>
      <c r="C94" s="44"/>
      <c r="D94" s="43" t="s">
        <v>223</v>
      </c>
      <c r="E94" s="35" t="s">
        <v>272</v>
      </c>
      <c r="F94" s="35" t="s">
        <v>273</v>
      </c>
      <c r="G94" s="35" t="s">
        <v>274</v>
      </c>
      <c r="H94" s="103">
        <v>0</v>
      </c>
      <c r="I94" s="109">
        <v>1</v>
      </c>
      <c r="J94" s="44" t="s">
        <v>271</v>
      </c>
      <c r="K94" s="44" t="s">
        <v>275</v>
      </c>
      <c r="L94" s="35" t="s">
        <v>274</v>
      </c>
      <c r="M94" s="41">
        <v>43465</v>
      </c>
      <c r="N94" s="103"/>
      <c r="O94" s="43" t="s">
        <v>366</v>
      </c>
      <c r="P94" s="103"/>
      <c r="Q94" s="103" t="s">
        <v>248</v>
      </c>
      <c r="R94" s="137">
        <v>1000000000</v>
      </c>
      <c r="S94" s="136">
        <f t="shared" si="0"/>
        <v>1000000000</v>
      </c>
      <c r="T94" s="44"/>
      <c r="U94" s="44"/>
      <c r="V94" s="44"/>
      <c r="W94" s="35"/>
      <c r="X94" s="35">
        <v>1000</v>
      </c>
      <c r="Y94" s="35"/>
      <c r="Z94" s="35"/>
      <c r="AA94" s="35"/>
      <c r="AB94" s="35"/>
      <c r="AC94" s="35"/>
      <c r="AD94" s="35"/>
      <c r="AE94" s="35"/>
      <c r="AF94" s="21"/>
    </row>
    <row r="95" spans="1:32" s="27" customFormat="1" ht="409.5">
      <c r="A95" s="31" t="s">
        <v>221</v>
      </c>
      <c r="B95" s="43" t="s">
        <v>222</v>
      </c>
      <c r="C95" s="44"/>
      <c r="D95" s="43" t="s">
        <v>223</v>
      </c>
      <c r="E95" s="35" t="s">
        <v>276</v>
      </c>
      <c r="F95" s="35" t="s">
        <v>277</v>
      </c>
      <c r="G95" s="35" t="s">
        <v>278</v>
      </c>
      <c r="H95" s="103">
        <v>0</v>
      </c>
      <c r="I95" s="109">
        <v>134</v>
      </c>
      <c r="J95" s="44" t="s">
        <v>279</v>
      </c>
      <c r="K95" s="44" t="s">
        <v>280</v>
      </c>
      <c r="L95" s="35" t="s">
        <v>278</v>
      </c>
      <c r="M95" s="41">
        <v>43465</v>
      </c>
      <c r="N95" s="103"/>
      <c r="O95" s="43" t="s">
        <v>366</v>
      </c>
      <c r="P95" s="103"/>
      <c r="Q95" s="103"/>
      <c r="R95" s="137">
        <v>6301486211</v>
      </c>
      <c r="S95" s="136">
        <f t="shared" si="0"/>
        <v>6301486211</v>
      </c>
      <c r="T95" s="44"/>
      <c r="U95" s="44"/>
      <c r="V95" s="44"/>
      <c r="W95" s="35"/>
      <c r="X95" s="35"/>
      <c r="Y95" s="35"/>
      <c r="Z95" s="35"/>
      <c r="AA95" s="35"/>
      <c r="AB95" s="35"/>
      <c r="AC95" s="35"/>
      <c r="AD95" s="35">
        <v>134</v>
      </c>
      <c r="AE95" s="35"/>
      <c r="AF95" s="21"/>
    </row>
    <row r="96" spans="1:32" s="27" customFormat="1" ht="187.5">
      <c r="A96" s="31" t="s">
        <v>221</v>
      </c>
      <c r="B96" s="43" t="s">
        <v>222</v>
      </c>
      <c r="C96" s="44"/>
      <c r="D96" s="43" t="s">
        <v>223</v>
      </c>
      <c r="E96" s="35" t="s">
        <v>281</v>
      </c>
      <c r="F96" s="35" t="s">
        <v>282</v>
      </c>
      <c r="G96" s="35" t="s">
        <v>283</v>
      </c>
      <c r="H96" s="103">
        <v>0</v>
      </c>
      <c r="I96" s="109">
        <v>1</v>
      </c>
      <c r="J96" s="44" t="s">
        <v>284</v>
      </c>
      <c r="K96" s="44" t="s">
        <v>285</v>
      </c>
      <c r="L96" s="35" t="s">
        <v>283</v>
      </c>
      <c r="M96" s="41">
        <v>43465</v>
      </c>
      <c r="N96" s="103"/>
      <c r="O96" s="43" t="s">
        <v>366</v>
      </c>
      <c r="P96" s="103"/>
      <c r="Q96" s="103" t="s">
        <v>229</v>
      </c>
      <c r="R96" s="137">
        <v>50000000</v>
      </c>
      <c r="S96" s="136">
        <f t="shared" si="0"/>
        <v>50000000</v>
      </c>
      <c r="T96" s="44"/>
      <c r="U96" s="44"/>
      <c r="V96" s="44"/>
      <c r="W96" s="35"/>
      <c r="X96" s="35"/>
      <c r="Y96" s="35"/>
      <c r="Z96" s="35"/>
      <c r="AA96" s="35"/>
      <c r="AB96" s="35"/>
      <c r="AC96" s="35"/>
      <c r="AD96" s="35">
        <v>50</v>
      </c>
      <c r="AE96" s="35"/>
      <c r="AF96" s="21"/>
    </row>
    <row r="97" spans="1:32" s="27" customFormat="1" ht="409.5">
      <c r="A97" s="31" t="s">
        <v>221</v>
      </c>
      <c r="B97" s="43" t="s">
        <v>222</v>
      </c>
      <c r="C97" s="44"/>
      <c r="D97" s="43" t="s">
        <v>223</v>
      </c>
      <c r="E97" s="44" t="s">
        <v>286</v>
      </c>
      <c r="F97" s="35" t="s">
        <v>287</v>
      </c>
      <c r="G97" s="44" t="s">
        <v>288</v>
      </c>
      <c r="H97" s="103">
        <v>0</v>
      </c>
      <c r="I97" s="109">
        <v>1</v>
      </c>
      <c r="J97" s="44" t="s">
        <v>289</v>
      </c>
      <c r="K97" s="44" t="s">
        <v>228</v>
      </c>
      <c r="L97" s="44" t="s">
        <v>288</v>
      </c>
      <c r="M97" s="41">
        <v>43465</v>
      </c>
      <c r="N97" s="103">
        <v>100</v>
      </c>
      <c r="O97" s="43" t="s">
        <v>366</v>
      </c>
      <c r="P97" s="103"/>
      <c r="Q97" s="103" t="s">
        <v>248</v>
      </c>
      <c r="R97" s="137">
        <v>5250000000</v>
      </c>
      <c r="S97" s="136">
        <f t="shared" si="0"/>
        <v>5250000000</v>
      </c>
      <c r="T97" s="44"/>
      <c r="U97" s="44"/>
      <c r="V97" s="44"/>
      <c r="W97" s="35"/>
      <c r="X97" s="35">
        <v>3000</v>
      </c>
      <c r="Y97" s="35"/>
      <c r="Z97" s="35"/>
      <c r="AA97" s="35"/>
      <c r="AB97" s="35"/>
      <c r="AC97" s="35"/>
      <c r="AD97" s="35"/>
      <c r="AE97" s="35"/>
      <c r="AF97" s="21"/>
    </row>
    <row r="98" spans="1:32" s="27" customFormat="1" ht="175">
      <c r="A98" s="31" t="s">
        <v>221</v>
      </c>
      <c r="B98" s="43" t="s">
        <v>222</v>
      </c>
      <c r="C98" s="44"/>
      <c r="D98" s="43" t="s">
        <v>223</v>
      </c>
      <c r="E98" s="35" t="s">
        <v>326</v>
      </c>
      <c r="F98" s="35" t="s">
        <v>290</v>
      </c>
      <c r="G98" s="35" t="s">
        <v>291</v>
      </c>
      <c r="H98" s="103">
        <v>0</v>
      </c>
      <c r="I98" s="109">
        <v>8000</v>
      </c>
      <c r="J98" s="44" t="s">
        <v>292</v>
      </c>
      <c r="K98" s="44" t="s">
        <v>293</v>
      </c>
      <c r="L98" s="35" t="s">
        <v>291</v>
      </c>
      <c r="M98" s="41">
        <v>43465</v>
      </c>
      <c r="N98" s="103"/>
      <c r="O98" s="43" t="s">
        <v>366</v>
      </c>
      <c r="P98" s="103"/>
      <c r="Q98" s="103" t="s">
        <v>294</v>
      </c>
      <c r="R98" s="137">
        <v>350000000</v>
      </c>
      <c r="S98" s="136">
        <f t="shared" si="0"/>
        <v>350000000</v>
      </c>
      <c r="T98" s="44"/>
      <c r="U98" s="44"/>
      <c r="V98" s="44"/>
      <c r="W98" s="35">
        <v>8000</v>
      </c>
      <c r="X98" s="35"/>
      <c r="Y98" s="35"/>
      <c r="Z98" s="35"/>
      <c r="AA98" s="35"/>
      <c r="AB98" s="35"/>
      <c r="AC98" s="35"/>
      <c r="AD98" s="35"/>
      <c r="AE98" s="35"/>
      <c r="AF98" s="21"/>
    </row>
    <row r="99" spans="1:32" s="27" customFormat="1" ht="409.5">
      <c r="A99" s="31" t="s">
        <v>221</v>
      </c>
      <c r="B99" s="43" t="s">
        <v>222</v>
      </c>
      <c r="C99" s="44"/>
      <c r="D99" s="43" t="s">
        <v>223</v>
      </c>
      <c r="E99" s="44" t="s">
        <v>327</v>
      </c>
      <c r="F99" s="35" t="s">
        <v>295</v>
      </c>
      <c r="G99" s="35" t="s">
        <v>296</v>
      </c>
      <c r="H99" s="103">
        <v>0</v>
      </c>
      <c r="I99" s="109">
        <v>1</v>
      </c>
      <c r="J99" s="44" t="s">
        <v>292</v>
      </c>
      <c r="K99" s="44" t="s">
        <v>228</v>
      </c>
      <c r="L99" s="35" t="s">
        <v>296</v>
      </c>
      <c r="M99" s="41">
        <v>43465</v>
      </c>
      <c r="N99" s="103"/>
      <c r="O99" s="43" t="s">
        <v>366</v>
      </c>
      <c r="P99" s="103"/>
      <c r="Q99" s="103" t="s">
        <v>294</v>
      </c>
      <c r="R99" s="137">
        <v>50000000</v>
      </c>
      <c r="S99" s="136">
        <f t="shared" si="0"/>
        <v>50000000</v>
      </c>
      <c r="T99" s="44"/>
      <c r="U99" s="44"/>
      <c r="V99" s="44"/>
      <c r="W99" s="35">
        <v>100</v>
      </c>
      <c r="X99" s="35"/>
      <c r="Y99" s="35"/>
      <c r="Z99" s="35"/>
      <c r="AA99" s="35"/>
      <c r="AB99" s="35"/>
      <c r="AC99" s="35"/>
      <c r="AD99" s="35"/>
      <c r="AE99" s="35"/>
      <c r="AF99" s="21"/>
    </row>
    <row r="100" spans="1:32" s="27" customFormat="1" ht="409.5">
      <c r="A100" s="31" t="s">
        <v>221</v>
      </c>
      <c r="B100" s="43" t="s">
        <v>222</v>
      </c>
      <c r="C100" s="44"/>
      <c r="D100" s="43" t="s">
        <v>223</v>
      </c>
      <c r="E100" s="35" t="s">
        <v>328</v>
      </c>
      <c r="F100" s="35" t="s">
        <v>297</v>
      </c>
      <c r="G100" s="35" t="s">
        <v>298</v>
      </c>
      <c r="H100" s="103">
        <v>0</v>
      </c>
      <c r="I100" s="109">
        <v>85</v>
      </c>
      <c r="J100" s="44" t="s">
        <v>299</v>
      </c>
      <c r="K100" s="44" t="s">
        <v>228</v>
      </c>
      <c r="L100" s="35" t="s">
        <v>298</v>
      </c>
      <c r="M100" s="41">
        <v>43465</v>
      </c>
      <c r="N100" s="103"/>
      <c r="O100" s="43" t="s">
        <v>366</v>
      </c>
      <c r="P100" s="103"/>
      <c r="Q100" s="103" t="s">
        <v>248</v>
      </c>
      <c r="R100" s="137">
        <v>2060000000</v>
      </c>
      <c r="S100" s="136">
        <f t="shared" si="0"/>
        <v>2060000000</v>
      </c>
      <c r="T100" s="44"/>
      <c r="U100" s="44"/>
      <c r="V100" s="44">
        <v>31352</v>
      </c>
      <c r="W100" s="35"/>
      <c r="X100" s="35"/>
      <c r="Y100" s="35"/>
      <c r="Z100" s="35"/>
      <c r="AA100" s="35"/>
      <c r="AB100" s="35"/>
      <c r="AC100" s="35"/>
      <c r="AD100" s="35"/>
      <c r="AE100" s="35"/>
      <c r="AF100" s="21"/>
    </row>
    <row r="101" spans="1:32" s="27" customFormat="1" ht="387.5">
      <c r="A101" s="31" t="s">
        <v>221</v>
      </c>
      <c r="B101" s="43" t="s">
        <v>222</v>
      </c>
      <c r="C101" s="44"/>
      <c r="D101" s="43" t="s">
        <v>223</v>
      </c>
      <c r="E101" s="44" t="s">
        <v>329</v>
      </c>
      <c r="F101" s="35" t="s">
        <v>300</v>
      </c>
      <c r="G101" s="35" t="s">
        <v>301</v>
      </c>
      <c r="H101" s="103">
        <v>0</v>
      </c>
      <c r="I101" s="109">
        <v>5</v>
      </c>
      <c r="J101" s="44" t="s">
        <v>302</v>
      </c>
      <c r="K101" s="44" t="s">
        <v>228</v>
      </c>
      <c r="L101" s="35" t="s">
        <v>301</v>
      </c>
      <c r="M101" s="41">
        <v>43465</v>
      </c>
      <c r="N101" s="103"/>
      <c r="O101" s="44" t="s">
        <v>366</v>
      </c>
      <c r="P101" s="103"/>
      <c r="Q101" s="103" t="s">
        <v>229</v>
      </c>
      <c r="R101" s="137">
        <v>2000000000</v>
      </c>
      <c r="S101" s="136">
        <f t="shared" si="0"/>
        <v>2000000000</v>
      </c>
      <c r="T101" s="44">
        <v>14085</v>
      </c>
      <c r="U101" s="35"/>
      <c r="V101" s="35">
        <v>76298</v>
      </c>
      <c r="W101" s="35">
        <v>47587</v>
      </c>
      <c r="X101" s="35">
        <f t="shared" ref="X101" si="2">14361+134+144</f>
        <v>14639</v>
      </c>
      <c r="Y101" s="35"/>
      <c r="Z101" s="35"/>
      <c r="AA101" s="35"/>
      <c r="AB101" s="35"/>
      <c r="AC101" s="35"/>
      <c r="AD101" s="35"/>
      <c r="AE101" s="35"/>
      <c r="AF101" s="21"/>
    </row>
    <row r="102" spans="1:32" s="27" customFormat="1" ht="362.5">
      <c r="A102" s="31" t="s">
        <v>221</v>
      </c>
      <c r="B102" s="43" t="s">
        <v>222</v>
      </c>
      <c r="C102" s="44"/>
      <c r="D102" s="43" t="s">
        <v>223</v>
      </c>
      <c r="E102" s="35" t="s">
        <v>330</v>
      </c>
      <c r="F102" s="35" t="s">
        <v>303</v>
      </c>
      <c r="G102" s="35" t="s">
        <v>304</v>
      </c>
      <c r="H102" s="103">
        <v>0</v>
      </c>
      <c r="I102" s="109">
        <v>2</v>
      </c>
      <c r="J102" s="35" t="s">
        <v>305</v>
      </c>
      <c r="K102" s="44" t="s">
        <v>306</v>
      </c>
      <c r="L102" s="35" t="s">
        <v>304</v>
      </c>
      <c r="M102" s="41">
        <v>43465</v>
      </c>
      <c r="N102" s="103"/>
      <c r="O102" s="43" t="s">
        <v>677</v>
      </c>
      <c r="P102" s="103"/>
      <c r="Q102" s="103" t="s">
        <v>229</v>
      </c>
      <c r="R102" s="137">
        <v>100000000</v>
      </c>
      <c r="S102" s="136">
        <f t="shared" si="0"/>
        <v>100000000</v>
      </c>
      <c r="T102" s="44"/>
      <c r="U102" s="44"/>
      <c r="V102" s="44"/>
      <c r="W102" s="35">
        <v>1000</v>
      </c>
      <c r="X102" s="35"/>
      <c r="Y102" s="35"/>
      <c r="Z102" s="35"/>
      <c r="AA102" s="35"/>
      <c r="AB102" s="35"/>
      <c r="AC102" s="35"/>
      <c r="AD102" s="35"/>
      <c r="AE102" s="35"/>
      <c r="AF102" s="21"/>
    </row>
    <row r="103" spans="1:32" s="27" customFormat="1" ht="337.5">
      <c r="A103" s="31" t="s">
        <v>221</v>
      </c>
      <c r="B103" s="43" t="s">
        <v>222</v>
      </c>
      <c r="C103" s="53"/>
      <c r="D103" s="43" t="s">
        <v>223</v>
      </c>
      <c r="E103" s="35" t="s">
        <v>331</v>
      </c>
      <c r="F103" s="35" t="s">
        <v>307</v>
      </c>
      <c r="G103" s="35" t="s">
        <v>308</v>
      </c>
      <c r="H103" s="103">
        <v>0</v>
      </c>
      <c r="I103" s="109">
        <v>1</v>
      </c>
      <c r="J103" s="35" t="s">
        <v>309</v>
      </c>
      <c r="K103" s="44" t="s">
        <v>228</v>
      </c>
      <c r="L103" s="35" t="s">
        <v>308</v>
      </c>
      <c r="M103" s="41">
        <v>43465</v>
      </c>
      <c r="N103" s="105"/>
      <c r="O103" s="43" t="s">
        <v>366</v>
      </c>
      <c r="P103" s="105"/>
      <c r="Q103" s="105" t="s">
        <v>229</v>
      </c>
      <c r="R103" s="136">
        <v>30000000</v>
      </c>
      <c r="S103" s="136">
        <f t="shared" si="0"/>
        <v>30000000</v>
      </c>
      <c r="T103" s="53"/>
      <c r="U103" s="53"/>
      <c r="V103" s="53"/>
      <c r="W103" s="53">
        <v>10000</v>
      </c>
      <c r="X103" s="53"/>
      <c r="Y103" s="53"/>
      <c r="Z103" s="53"/>
      <c r="AA103" s="53"/>
      <c r="AB103" s="53"/>
      <c r="AC103" s="53"/>
      <c r="AD103" s="53"/>
      <c r="AE103" s="53"/>
      <c r="AF103" s="61"/>
    </row>
    <row r="104" spans="1:32" s="27" customFormat="1" ht="275">
      <c r="A104" s="31" t="s">
        <v>221</v>
      </c>
      <c r="B104" s="43" t="s">
        <v>222</v>
      </c>
      <c r="C104" s="53"/>
      <c r="D104" s="43" t="s">
        <v>223</v>
      </c>
      <c r="E104" s="35" t="s">
        <v>262</v>
      </c>
      <c r="F104" s="35" t="s">
        <v>310</v>
      </c>
      <c r="G104" s="35" t="s">
        <v>311</v>
      </c>
      <c r="H104" s="103">
        <v>0</v>
      </c>
      <c r="I104" s="109">
        <v>1</v>
      </c>
      <c r="J104" s="35" t="s">
        <v>312</v>
      </c>
      <c r="K104" s="44" t="s">
        <v>228</v>
      </c>
      <c r="L104" s="35" t="s">
        <v>311</v>
      </c>
      <c r="M104" s="41">
        <v>43465</v>
      </c>
      <c r="N104" s="105"/>
      <c r="O104" s="43" t="s">
        <v>677</v>
      </c>
      <c r="P104" s="105"/>
      <c r="Q104" s="105" t="s">
        <v>229</v>
      </c>
      <c r="R104" s="136">
        <v>800000000</v>
      </c>
      <c r="S104" s="136">
        <f t="shared" si="0"/>
        <v>800000000</v>
      </c>
      <c r="T104" s="44">
        <v>14085</v>
      </c>
      <c r="U104" s="35"/>
      <c r="V104" s="35">
        <v>76298</v>
      </c>
      <c r="W104" s="35">
        <v>47587</v>
      </c>
      <c r="X104" s="35">
        <f t="shared" ref="X104" si="3">14361+134+144</f>
        <v>14639</v>
      </c>
      <c r="Y104" s="53"/>
      <c r="Z104" s="53"/>
      <c r="AA104" s="53"/>
      <c r="AB104" s="53"/>
      <c r="AC104" s="53"/>
      <c r="AD104" s="53"/>
      <c r="AE104" s="53"/>
      <c r="AF104" s="61"/>
    </row>
    <row r="105" spans="1:32" s="27" customFormat="1" ht="325">
      <c r="A105" s="31" t="s">
        <v>221</v>
      </c>
      <c r="B105" s="43" t="s">
        <v>222</v>
      </c>
      <c r="C105" s="53"/>
      <c r="D105" s="43" t="s">
        <v>223</v>
      </c>
      <c r="E105" s="35" t="s">
        <v>332</v>
      </c>
      <c r="F105" s="35" t="s">
        <v>313</v>
      </c>
      <c r="G105" s="35" t="s">
        <v>314</v>
      </c>
      <c r="H105" s="103">
        <v>0</v>
      </c>
      <c r="I105" s="109">
        <v>400</v>
      </c>
      <c r="J105" s="35" t="s">
        <v>315</v>
      </c>
      <c r="K105" s="44" t="s">
        <v>228</v>
      </c>
      <c r="L105" s="35" t="s">
        <v>314</v>
      </c>
      <c r="M105" s="41">
        <v>43465</v>
      </c>
      <c r="N105" s="105"/>
      <c r="O105" s="43" t="s">
        <v>677</v>
      </c>
      <c r="P105" s="105"/>
      <c r="Q105" s="105" t="s">
        <v>248</v>
      </c>
      <c r="R105" s="136">
        <v>4000000000</v>
      </c>
      <c r="S105" s="136">
        <f t="shared" si="0"/>
        <v>4000000000</v>
      </c>
      <c r="T105" s="53">
        <v>5717</v>
      </c>
      <c r="U105" s="53"/>
      <c r="V105" s="53"/>
      <c r="W105" s="53"/>
      <c r="X105" s="53"/>
      <c r="Y105" s="53"/>
      <c r="Z105" s="53"/>
      <c r="AA105" s="53"/>
      <c r="AB105" s="53"/>
      <c r="AC105" s="53"/>
      <c r="AD105" s="53"/>
      <c r="AE105" s="53"/>
      <c r="AF105" s="61"/>
    </row>
    <row r="106" spans="1:32" s="27" customFormat="1" ht="275">
      <c r="A106" s="31" t="s">
        <v>221</v>
      </c>
      <c r="B106" s="43" t="s">
        <v>222</v>
      </c>
      <c r="C106" s="53"/>
      <c r="D106" s="43" t="s">
        <v>223</v>
      </c>
      <c r="E106" s="35" t="s">
        <v>262</v>
      </c>
      <c r="F106" s="35" t="s">
        <v>316</v>
      </c>
      <c r="G106" s="35" t="s">
        <v>317</v>
      </c>
      <c r="H106" s="103">
        <v>0</v>
      </c>
      <c r="I106" s="109">
        <v>100</v>
      </c>
      <c r="J106" s="35" t="s">
        <v>318</v>
      </c>
      <c r="K106" s="44" t="s">
        <v>228</v>
      </c>
      <c r="L106" s="35" t="s">
        <v>317</v>
      </c>
      <c r="M106" s="41">
        <v>43465</v>
      </c>
      <c r="N106" s="105"/>
      <c r="O106" s="43" t="s">
        <v>366</v>
      </c>
      <c r="P106" s="105"/>
      <c r="Q106" s="105" t="s">
        <v>248</v>
      </c>
      <c r="R106" s="136">
        <v>9892956472</v>
      </c>
      <c r="S106" s="136">
        <f t="shared" si="0"/>
        <v>9892956472</v>
      </c>
      <c r="T106" s="53"/>
      <c r="U106" s="53"/>
      <c r="V106" s="53">
        <v>46000</v>
      </c>
      <c r="W106" s="53"/>
      <c r="X106" s="53"/>
      <c r="Y106" s="53"/>
      <c r="Z106" s="53"/>
      <c r="AA106" s="53"/>
      <c r="AB106" s="53"/>
      <c r="AC106" s="53"/>
      <c r="AD106" s="53"/>
      <c r="AE106" s="53"/>
      <c r="AF106" s="61"/>
    </row>
    <row r="107" spans="1:32" s="27" customFormat="1" ht="287.5">
      <c r="A107" s="31" t="s">
        <v>221</v>
      </c>
      <c r="B107" s="43" t="s">
        <v>222</v>
      </c>
      <c r="C107" s="53"/>
      <c r="D107" s="43" t="s">
        <v>223</v>
      </c>
      <c r="E107" s="35" t="s">
        <v>262</v>
      </c>
      <c r="F107" s="74" t="s">
        <v>319</v>
      </c>
      <c r="G107" s="35" t="s">
        <v>320</v>
      </c>
      <c r="H107" s="103">
        <v>0</v>
      </c>
      <c r="I107" s="109">
        <v>173</v>
      </c>
      <c r="J107" s="35" t="s">
        <v>321</v>
      </c>
      <c r="K107" s="44" t="s">
        <v>228</v>
      </c>
      <c r="L107" s="35" t="s">
        <v>320</v>
      </c>
      <c r="M107" s="41">
        <v>43465</v>
      </c>
      <c r="N107" s="105"/>
      <c r="O107" s="43" t="s">
        <v>677</v>
      </c>
      <c r="P107" s="105"/>
      <c r="Q107" s="105" t="s">
        <v>229</v>
      </c>
      <c r="R107" s="136">
        <v>900000000</v>
      </c>
      <c r="S107" s="136">
        <f t="shared" si="0"/>
        <v>900000000</v>
      </c>
      <c r="T107" s="44">
        <v>14085</v>
      </c>
      <c r="U107" s="35"/>
      <c r="V107" s="35">
        <v>76298</v>
      </c>
      <c r="W107" s="35">
        <v>47587</v>
      </c>
      <c r="X107" s="35">
        <f t="shared" ref="X107:X108" si="4">14361+134+144</f>
        <v>14639</v>
      </c>
      <c r="Y107" s="53"/>
      <c r="Z107" s="53"/>
      <c r="AA107" s="53"/>
      <c r="AB107" s="53"/>
      <c r="AC107" s="53"/>
      <c r="AD107" s="53"/>
      <c r="AE107" s="53"/>
      <c r="AF107" s="61"/>
    </row>
    <row r="108" spans="1:32" s="27" customFormat="1" ht="409.5">
      <c r="A108" s="31" t="s">
        <v>221</v>
      </c>
      <c r="B108" s="43" t="s">
        <v>222</v>
      </c>
      <c r="C108" s="53"/>
      <c r="D108" s="43" t="s">
        <v>223</v>
      </c>
      <c r="E108" s="35" t="s">
        <v>333</v>
      </c>
      <c r="F108" s="74" t="s">
        <v>322</v>
      </c>
      <c r="G108" s="35" t="s">
        <v>323</v>
      </c>
      <c r="H108" s="103">
        <v>0</v>
      </c>
      <c r="I108" s="109">
        <v>152609</v>
      </c>
      <c r="J108" s="35" t="s">
        <v>324</v>
      </c>
      <c r="K108" s="35" t="s">
        <v>325</v>
      </c>
      <c r="L108" s="35" t="s">
        <v>323</v>
      </c>
      <c r="M108" s="41">
        <v>43465</v>
      </c>
      <c r="N108" s="105">
        <f>552+15</f>
        <v>567</v>
      </c>
      <c r="O108" s="43" t="s">
        <v>366</v>
      </c>
      <c r="P108" s="105"/>
      <c r="Q108" s="105" t="s">
        <v>234</v>
      </c>
      <c r="R108" s="136">
        <v>65442715422</v>
      </c>
      <c r="S108" s="136">
        <f t="shared" si="0"/>
        <v>65442715422</v>
      </c>
      <c r="T108" s="44">
        <v>14085</v>
      </c>
      <c r="U108" s="35"/>
      <c r="V108" s="35">
        <v>76298</v>
      </c>
      <c r="W108" s="35">
        <v>47587</v>
      </c>
      <c r="X108" s="35">
        <f t="shared" si="4"/>
        <v>14639</v>
      </c>
      <c r="Y108" s="53"/>
      <c r="Z108" s="53"/>
      <c r="AA108" s="53"/>
      <c r="AB108" s="53"/>
      <c r="AC108" s="53"/>
      <c r="AD108" s="53"/>
      <c r="AE108" s="53"/>
      <c r="AF108" s="61">
        <v>631</v>
      </c>
    </row>
    <row r="109" spans="1:32" s="24" customFormat="1" ht="153.75" customHeight="1">
      <c r="A109" s="75" t="s">
        <v>221</v>
      </c>
      <c r="B109" s="43" t="s">
        <v>443</v>
      </c>
      <c r="C109" s="52"/>
      <c r="D109" s="43" t="s">
        <v>444</v>
      </c>
      <c r="E109" s="43" t="s">
        <v>445</v>
      </c>
      <c r="F109" s="52"/>
      <c r="G109" s="43"/>
      <c r="H109" s="104"/>
      <c r="I109" s="104"/>
      <c r="J109" s="43" t="s">
        <v>446</v>
      </c>
      <c r="K109" s="43" t="s">
        <v>447</v>
      </c>
      <c r="L109" s="43" t="s">
        <v>448</v>
      </c>
      <c r="M109" s="42">
        <v>43435</v>
      </c>
      <c r="N109" s="104"/>
      <c r="O109" s="43" t="s">
        <v>680</v>
      </c>
      <c r="P109" s="104"/>
      <c r="Q109" s="102" t="s">
        <v>449</v>
      </c>
      <c r="R109" s="102" t="s">
        <v>450</v>
      </c>
      <c r="S109" s="104"/>
      <c r="T109" s="52"/>
      <c r="U109" s="43">
        <v>1000</v>
      </c>
      <c r="V109" s="43">
        <v>1000</v>
      </c>
      <c r="W109" s="43">
        <v>30000</v>
      </c>
      <c r="X109" s="43">
        <v>50000</v>
      </c>
      <c r="Y109" s="53"/>
      <c r="Z109" s="53"/>
      <c r="AA109" s="53"/>
      <c r="AB109" s="53"/>
      <c r="AC109" s="53"/>
      <c r="AD109" s="53"/>
      <c r="AE109" s="53"/>
      <c r="AF109" s="61"/>
    </row>
    <row r="110" spans="1:32" s="22" customFormat="1" ht="63.75" customHeight="1">
      <c r="A110" s="202" t="s">
        <v>221</v>
      </c>
      <c r="B110" s="197" t="s">
        <v>681</v>
      </c>
      <c r="C110" s="197" t="s">
        <v>682</v>
      </c>
      <c r="D110" s="197" t="s">
        <v>683</v>
      </c>
      <c r="E110" s="43" t="s">
        <v>684</v>
      </c>
      <c r="F110" s="197" t="s">
        <v>685</v>
      </c>
      <c r="G110" s="197" t="s">
        <v>686</v>
      </c>
      <c r="H110" s="198">
        <v>2</v>
      </c>
      <c r="I110" s="198">
        <v>24</v>
      </c>
      <c r="J110" s="197" t="s">
        <v>687</v>
      </c>
      <c r="K110" s="43" t="s">
        <v>688</v>
      </c>
      <c r="L110" s="43" t="s">
        <v>689</v>
      </c>
      <c r="M110" s="41">
        <v>43465</v>
      </c>
      <c r="N110" s="198">
        <v>17</v>
      </c>
      <c r="O110" s="197" t="s">
        <v>690</v>
      </c>
      <c r="P110" s="102" t="s">
        <v>691</v>
      </c>
      <c r="Q110" s="138" t="s">
        <v>692</v>
      </c>
      <c r="R110" s="139">
        <v>168795000</v>
      </c>
      <c r="S110" s="223">
        <f>SUM(R110:R124)</f>
        <v>1713097199</v>
      </c>
      <c r="T110" s="76">
        <v>204121</v>
      </c>
      <c r="U110" s="77">
        <v>103121</v>
      </c>
      <c r="V110" s="77">
        <f t="shared" ref="V110:V124" si="5">T110-U110</f>
        <v>101000</v>
      </c>
      <c r="W110" s="77">
        <v>277299</v>
      </c>
      <c r="X110" s="77">
        <v>175705</v>
      </c>
      <c r="Y110" s="77">
        <v>56188</v>
      </c>
      <c r="Z110" s="77">
        <v>52000</v>
      </c>
      <c r="AA110" s="77"/>
      <c r="AB110" s="77"/>
      <c r="AC110" s="77"/>
      <c r="AD110" s="77">
        <v>90784</v>
      </c>
      <c r="AE110" s="77">
        <v>26145</v>
      </c>
      <c r="AF110" s="202">
        <v>17</v>
      </c>
    </row>
    <row r="111" spans="1:32" s="22" customFormat="1" ht="63.75" customHeight="1">
      <c r="A111" s="202"/>
      <c r="B111" s="197"/>
      <c r="C111" s="197"/>
      <c r="D111" s="197"/>
      <c r="E111" s="43" t="s">
        <v>693</v>
      </c>
      <c r="F111" s="197"/>
      <c r="G111" s="197"/>
      <c r="H111" s="198"/>
      <c r="I111" s="198"/>
      <c r="J111" s="197"/>
      <c r="K111" s="43" t="s">
        <v>694</v>
      </c>
      <c r="L111" s="43" t="s">
        <v>695</v>
      </c>
      <c r="M111" s="41">
        <v>43465</v>
      </c>
      <c r="N111" s="198"/>
      <c r="O111" s="197"/>
      <c r="P111" s="102" t="s">
        <v>696</v>
      </c>
      <c r="Q111" s="138"/>
      <c r="R111" s="139">
        <v>0</v>
      </c>
      <c r="S111" s="223"/>
      <c r="T111" s="76">
        <v>204121</v>
      </c>
      <c r="U111" s="77">
        <v>103121</v>
      </c>
      <c r="V111" s="77">
        <f t="shared" si="5"/>
        <v>101000</v>
      </c>
      <c r="W111" s="77">
        <v>277299</v>
      </c>
      <c r="X111" s="77">
        <v>175705</v>
      </c>
      <c r="Y111" s="77">
        <v>56188</v>
      </c>
      <c r="Z111" s="77">
        <v>52000</v>
      </c>
      <c r="AA111" s="77"/>
      <c r="AB111" s="77"/>
      <c r="AC111" s="77"/>
      <c r="AD111" s="77">
        <v>90784</v>
      </c>
      <c r="AE111" s="77">
        <v>26145</v>
      </c>
      <c r="AF111" s="202"/>
    </row>
    <row r="112" spans="1:32" s="22" customFormat="1" ht="63.75" customHeight="1">
      <c r="A112" s="202"/>
      <c r="B112" s="197"/>
      <c r="C112" s="197"/>
      <c r="D112" s="197"/>
      <c r="E112" s="43" t="s">
        <v>697</v>
      </c>
      <c r="F112" s="197"/>
      <c r="G112" s="197"/>
      <c r="H112" s="198"/>
      <c r="I112" s="198"/>
      <c r="J112" s="197"/>
      <c r="K112" s="43" t="s">
        <v>698</v>
      </c>
      <c r="L112" s="43" t="s">
        <v>695</v>
      </c>
      <c r="M112" s="41">
        <v>43465</v>
      </c>
      <c r="N112" s="198"/>
      <c r="O112" s="197"/>
      <c r="P112" s="102" t="s">
        <v>699</v>
      </c>
      <c r="Q112" s="138"/>
      <c r="R112" s="139">
        <v>0</v>
      </c>
      <c r="S112" s="223"/>
      <c r="T112" s="76">
        <v>204121</v>
      </c>
      <c r="U112" s="77">
        <v>103121</v>
      </c>
      <c r="V112" s="77">
        <f t="shared" si="5"/>
        <v>101000</v>
      </c>
      <c r="W112" s="77">
        <v>277299</v>
      </c>
      <c r="X112" s="77">
        <v>175705</v>
      </c>
      <c r="Y112" s="77">
        <v>56188</v>
      </c>
      <c r="Z112" s="77">
        <v>52000</v>
      </c>
      <c r="AA112" s="77"/>
      <c r="AB112" s="77"/>
      <c r="AC112" s="77"/>
      <c r="AD112" s="77">
        <v>90784</v>
      </c>
      <c r="AE112" s="77">
        <v>26145</v>
      </c>
      <c r="AF112" s="202"/>
    </row>
    <row r="113" spans="1:32" s="22" customFormat="1" ht="63.75" customHeight="1">
      <c r="A113" s="202"/>
      <c r="B113" s="197"/>
      <c r="C113" s="197"/>
      <c r="D113" s="197"/>
      <c r="E113" s="43" t="s">
        <v>700</v>
      </c>
      <c r="F113" s="197"/>
      <c r="G113" s="197"/>
      <c r="H113" s="198"/>
      <c r="I113" s="198"/>
      <c r="J113" s="197"/>
      <c r="K113" s="43" t="s">
        <v>701</v>
      </c>
      <c r="L113" s="43" t="s">
        <v>695</v>
      </c>
      <c r="M113" s="41">
        <v>43465</v>
      </c>
      <c r="N113" s="198"/>
      <c r="O113" s="197"/>
      <c r="P113" s="102" t="s">
        <v>696</v>
      </c>
      <c r="Q113" s="138"/>
      <c r="R113" s="139">
        <v>0</v>
      </c>
      <c r="S113" s="223"/>
      <c r="T113" s="76">
        <v>204121</v>
      </c>
      <c r="U113" s="77">
        <v>103121</v>
      </c>
      <c r="V113" s="77">
        <f t="shared" si="5"/>
        <v>101000</v>
      </c>
      <c r="W113" s="77">
        <v>277299</v>
      </c>
      <c r="X113" s="77">
        <v>175705</v>
      </c>
      <c r="Y113" s="77">
        <v>56188</v>
      </c>
      <c r="Z113" s="77">
        <v>52000</v>
      </c>
      <c r="AA113" s="77"/>
      <c r="AB113" s="77"/>
      <c r="AC113" s="77"/>
      <c r="AD113" s="77">
        <v>90784</v>
      </c>
      <c r="AE113" s="77">
        <v>26145</v>
      </c>
      <c r="AF113" s="202"/>
    </row>
    <row r="114" spans="1:32" s="22" customFormat="1" ht="63.75" customHeight="1">
      <c r="A114" s="202"/>
      <c r="B114" s="197"/>
      <c r="C114" s="197"/>
      <c r="D114" s="197"/>
      <c r="E114" s="35" t="s">
        <v>702</v>
      </c>
      <c r="F114" s="197"/>
      <c r="G114" s="197"/>
      <c r="H114" s="198"/>
      <c r="I114" s="198"/>
      <c r="J114" s="197"/>
      <c r="K114" s="43" t="s">
        <v>703</v>
      </c>
      <c r="L114" s="43" t="s">
        <v>695</v>
      </c>
      <c r="M114" s="41">
        <v>43465</v>
      </c>
      <c r="N114" s="198"/>
      <c r="O114" s="197"/>
      <c r="P114" s="102" t="s">
        <v>696</v>
      </c>
      <c r="Q114" s="138"/>
      <c r="R114" s="139">
        <v>0</v>
      </c>
      <c r="S114" s="223"/>
      <c r="T114" s="76">
        <v>204121</v>
      </c>
      <c r="U114" s="77">
        <v>103121</v>
      </c>
      <c r="V114" s="77">
        <f t="shared" si="5"/>
        <v>101000</v>
      </c>
      <c r="W114" s="77">
        <v>277299</v>
      </c>
      <c r="X114" s="77">
        <v>175705</v>
      </c>
      <c r="Y114" s="77">
        <v>56188</v>
      </c>
      <c r="Z114" s="77">
        <v>52000</v>
      </c>
      <c r="AA114" s="77"/>
      <c r="AB114" s="77"/>
      <c r="AC114" s="77"/>
      <c r="AD114" s="77">
        <v>90784</v>
      </c>
      <c r="AE114" s="77">
        <v>26145</v>
      </c>
      <c r="AF114" s="202"/>
    </row>
    <row r="115" spans="1:32" s="22" customFormat="1" ht="104.25" customHeight="1">
      <c r="A115" s="202"/>
      <c r="B115" s="197"/>
      <c r="C115" s="197"/>
      <c r="D115" s="197"/>
      <c r="E115" s="35" t="s">
        <v>704</v>
      </c>
      <c r="F115" s="197"/>
      <c r="G115" s="197"/>
      <c r="H115" s="198"/>
      <c r="I115" s="198"/>
      <c r="J115" s="197"/>
      <c r="K115" s="43" t="s">
        <v>705</v>
      </c>
      <c r="L115" s="43" t="s">
        <v>695</v>
      </c>
      <c r="M115" s="41">
        <v>43465</v>
      </c>
      <c r="N115" s="198"/>
      <c r="O115" s="197"/>
      <c r="P115" s="102" t="s">
        <v>706</v>
      </c>
      <c r="Q115" s="138" t="s">
        <v>692</v>
      </c>
      <c r="R115" s="139">
        <v>694221000</v>
      </c>
      <c r="S115" s="223"/>
      <c r="T115" s="76">
        <v>204121</v>
      </c>
      <c r="U115" s="77">
        <v>103121</v>
      </c>
      <c r="V115" s="77">
        <f t="shared" si="5"/>
        <v>101000</v>
      </c>
      <c r="W115" s="77">
        <v>277299</v>
      </c>
      <c r="X115" s="77">
        <v>175705</v>
      </c>
      <c r="Y115" s="77">
        <v>56188</v>
      </c>
      <c r="Z115" s="77">
        <v>52000</v>
      </c>
      <c r="AA115" s="77"/>
      <c r="AB115" s="77"/>
      <c r="AC115" s="77"/>
      <c r="AD115" s="77">
        <v>90784</v>
      </c>
      <c r="AE115" s="77">
        <v>26145</v>
      </c>
      <c r="AF115" s="202"/>
    </row>
    <row r="116" spans="1:32" s="22" customFormat="1" ht="69.75" customHeight="1">
      <c r="A116" s="202"/>
      <c r="B116" s="197"/>
      <c r="C116" s="197"/>
      <c r="D116" s="197"/>
      <c r="E116" s="187" t="s">
        <v>707</v>
      </c>
      <c r="F116" s="197"/>
      <c r="G116" s="197"/>
      <c r="H116" s="198"/>
      <c r="I116" s="198"/>
      <c r="J116" s="197"/>
      <c r="K116" s="43" t="s">
        <v>708</v>
      </c>
      <c r="L116" s="43" t="s">
        <v>695</v>
      </c>
      <c r="M116" s="41"/>
      <c r="N116" s="198"/>
      <c r="O116" s="197"/>
      <c r="P116" s="102" t="s">
        <v>699</v>
      </c>
      <c r="Q116" s="138" t="s">
        <v>692</v>
      </c>
      <c r="R116" s="139">
        <v>0</v>
      </c>
      <c r="S116" s="223"/>
      <c r="T116" s="76">
        <v>204121</v>
      </c>
      <c r="U116" s="77">
        <v>103121</v>
      </c>
      <c r="V116" s="77">
        <f t="shared" si="5"/>
        <v>101000</v>
      </c>
      <c r="W116" s="77">
        <v>277299</v>
      </c>
      <c r="X116" s="77">
        <v>175705</v>
      </c>
      <c r="Y116" s="77">
        <v>56188</v>
      </c>
      <c r="Z116" s="77">
        <v>52000</v>
      </c>
      <c r="AA116" s="77"/>
      <c r="AB116" s="77"/>
      <c r="AC116" s="77"/>
      <c r="AD116" s="77">
        <v>90784</v>
      </c>
      <c r="AE116" s="77">
        <v>26145</v>
      </c>
      <c r="AF116" s="202"/>
    </row>
    <row r="117" spans="1:32" s="22" customFormat="1" ht="40.5" customHeight="1">
      <c r="A117" s="202"/>
      <c r="B117" s="197"/>
      <c r="C117" s="197"/>
      <c r="D117" s="197"/>
      <c r="E117" s="187"/>
      <c r="F117" s="197"/>
      <c r="G117" s="197"/>
      <c r="H117" s="198"/>
      <c r="I117" s="198"/>
      <c r="J117" s="197"/>
      <c r="K117" s="43" t="s">
        <v>709</v>
      </c>
      <c r="L117" s="43" t="s">
        <v>695</v>
      </c>
      <c r="M117" s="41"/>
      <c r="N117" s="198"/>
      <c r="O117" s="197"/>
      <c r="P117" s="102" t="s">
        <v>696</v>
      </c>
      <c r="Q117" s="138"/>
      <c r="R117" s="139">
        <v>0</v>
      </c>
      <c r="S117" s="223"/>
      <c r="T117" s="76">
        <v>204121</v>
      </c>
      <c r="U117" s="77">
        <v>103121</v>
      </c>
      <c r="V117" s="77">
        <f t="shared" si="5"/>
        <v>101000</v>
      </c>
      <c r="W117" s="77">
        <v>277299</v>
      </c>
      <c r="X117" s="77">
        <v>175705</v>
      </c>
      <c r="Y117" s="77">
        <v>56188</v>
      </c>
      <c r="Z117" s="77">
        <v>52000</v>
      </c>
      <c r="AA117" s="77"/>
      <c r="AB117" s="77"/>
      <c r="AC117" s="77"/>
      <c r="AD117" s="77">
        <v>90784</v>
      </c>
      <c r="AE117" s="77">
        <v>26145</v>
      </c>
      <c r="AF117" s="202"/>
    </row>
    <row r="118" spans="1:32" s="22" customFormat="1" ht="73.5" customHeight="1">
      <c r="A118" s="202"/>
      <c r="B118" s="197"/>
      <c r="C118" s="197"/>
      <c r="D118" s="197"/>
      <c r="E118" s="187"/>
      <c r="F118" s="197"/>
      <c r="G118" s="197"/>
      <c r="H118" s="198"/>
      <c r="I118" s="198"/>
      <c r="J118" s="197"/>
      <c r="K118" s="43" t="s">
        <v>710</v>
      </c>
      <c r="L118" s="43" t="s">
        <v>695</v>
      </c>
      <c r="M118" s="41"/>
      <c r="N118" s="198"/>
      <c r="O118" s="197"/>
      <c r="P118" s="102" t="s">
        <v>696</v>
      </c>
      <c r="Q118" s="138"/>
      <c r="R118" s="139">
        <v>0</v>
      </c>
      <c r="S118" s="223"/>
      <c r="T118" s="76">
        <v>204121</v>
      </c>
      <c r="U118" s="77">
        <v>103121</v>
      </c>
      <c r="V118" s="77">
        <f t="shared" si="5"/>
        <v>101000</v>
      </c>
      <c r="W118" s="77">
        <v>277299</v>
      </c>
      <c r="X118" s="77">
        <v>175705</v>
      </c>
      <c r="Y118" s="77">
        <v>56188</v>
      </c>
      <c r="Z118" s="77">
        <v>52000</v>
      </c>
      <c r="AA118" s="77"/>
      <c r="AB118" s="77"/>
      <c r="AC118" s="77"/>
      <c r="AD118" s="77">
        <v>90784</v>
      </c>
      <c r="AE118" s="77">
        <v>26145</v>
      </c>
      <c r="AF118" s="202"/>
    </row>
    <row r="119" spans="1:32" s="22" customFormat="1" ht="62.25" customHeight="1">
      <c r="A119" s="202"/>
      <c r="B119" s="197"/>
      <c r="C119" s="197"/>
      <c r="D119" s="197"/>
      <c r="E119" s="187"/>
      <c r="F119" s="197"/>
      <c r="G119" s="197"/>
      <c r="H119" s="198"/>
      <c r="I119" s="198"/>
      <c r="J119" s="197"/>
      <c r="K119" s="43" t="s">
        <v>711</v>
      </c>
      <c r="L119" s="43" t="s">
        <v>695</v>
      </c>
      <c r="M119" s="41">
        <v>43465</v>
      </c>
      <c r="N119" s="198"/>
      <c r="O119" s="197"/>
      <c r="P119" s="102" t="s">
        <v>712</v>
      </c>
      <c r="Q119" s="138" t="s">
        <v>692</v>
      </c>
      <c r="R119" s="139">
        <v>196986900</v>
      </c>
      <c r="S119" s="223"/>
      <c r="T119" s="76">
        <v>204121</v>
      </c>
      <c r="U119" s="77">
        <v>103121</v>
      </c>
      <c r="V119" s="77">
        <f t="shared" si="5"/>
        <v>101000</v>
      </c>
      <c r="W119" s="77">
        <v>277299</v>
      </c>
      <c r="X119" s="77">
        <v>175705</v>
      </c>
      <c r="Y119" s="77">
        <v>56188</v>
      </c>
      <c r="Z119" s="77">
        <v>52000</v>
      </c>
      <c r="AA119" s="77"/>
      <c r="AB119" s="77"/>
      <c r="AC119" s="77"/>
      <c r="AD119" s="77">
        <v>90784</v>
      </c>
      <c r="AE119" s="77">
        <v>26145</v>
      </c>
      <c r="AF119" s="202"/>
    </row>
    <row r="120" spans="1:32" s="22" customFormat="1" ht="79.5" customHeight="1">
      <c r="A120" s="202"/>
      <c r="B120" s="197"/>
      <c r="C120" s="197"/>
      <c r="D120" s="197"/>
      <c r="E120" s="187"/>
      <c r="F120" s="197"/>
      <c r="G120" s="197"/>
      <c r="H120" s="198"/>
      <c r="I120" s="198"/>
      <c r="J120" s="197"/>
      <c r="K120" s="43" t="s">
        <v>713</v>
      </c>
      <c r="L120" s="43" t="s">
        <v>695</v>
      </c>
      <c r="M120" s="41">
        <v>43465</v>
      </c>
      <c r="N120" s="198"/>
      <c r="O120" s="197"/>
      <c r="P120" s="102" t="s">
        <v>712</v>
      </c>
      <c r="Q120" s="138" t="s">
        <v>692</v>
      </c>
      <c r="R120" s="139">
        <v>253762221</v>
      </c>
      <c r="S120" s="223"/>
      <c r="T120" s="76">
        <v>204121</v>
      </c>
      <c r="U120" s="77">
        <v>103121</v>
      </c>
      <c r="V120" s="77">
        <f t="shared" si="5"/>
        <v>101000</v>
      </c>
      <c r="W120" s="77">
        <v>277299</v>
      </c>
      <c r="X120" s="77">
        <v>175705</v>
      </c>
      <c r="Y120" s="77">
        <v>56188</v>
      </c>
      <c r="Z120" s="77">
        <v>52000</v>
      </c>
      <c r="AA120" s="77"/>
      <c r="AB120" s="77"/>
      <c r="AC120" s="77"/>
      <c r="AD120" s="77">
        <v>90784</v>
      </c>
      <c r="AE120" s="77">
        <v>26145</v>
      </c>
      <c r="AF120" s="202"/>
    </row>
    <row r="121" spans="1:32" s="22" customFormat="1" ht="84" customHeight="1">
      <c r="A121" s="202"/>
      <c r="B121" s="197"/>
      <c r="C121" s="197"/>
      <c r="D121" s="197"/>
      <c r="E121" s="187"/>
      <c r="F121" s="197"/>
      <c r="G121" s="197"/>
      <c r="H121" s="198"/>
      <c r="I121" s="198"/>
      <c r="J121" s="197"/>
      <c r="K121" s="43" t="s">
        <v>714</v>
      </c>
      <c r="L121" s="43" t="s">
        <v>695</v>
      </c>
      <c r="M121" s="41">
        <v>43465</v>
      </c>
      <c r="N121" s="198"/>
      <c r="O121" s="197"/>
      <c r="P121" s="102" t="s">
        <v>715</v>
      </c>
      <c r="Q121" s="138" t="s">
        <v>692</v>
      </c>
      <c r="R121" s="139">
        <v>127974000</v>
      </c>
      <c r="S121" s="223"/>
      <c r="T121" s="76">
        <v>204121</v>
      </c>
      <c r="U121" s="77">
        <v>103121</v>
      </c>
      <c r="V121" s="77">
        <f t="shared" si="5"/>
        <v>101000</v>
      </c>
      <c r="W121" s="77">
        <v>277299</v>
      </c>
      <c r="X121" s="77">
        <v>175705</v>
      </c>
      <c r="Y121" s="77">
        <v>56188</v>
      </c>
      <c r="Z121" s="77">
        <v>52000</v>
      </c>
      <c r="AA121" s="77"/>
      <c r="AB121" s="77"/>
      <c r="AC121" s="77"/>
      <c r="AD121" s="77">
        <v>90784</v>
      </c>
      <c r="AE121" s="77">
        <v>26145</v>
      </c>
      <c r="AF121" s="202"/>
    </row>
    <row r="122" spans="1:32" s="22" customFormat="1" ht="72" customHeight="1">
      <c r="A122" s="202"/>
      <c r="B122" s="197"/>
      <c r="C122" s="197"/>
      <c r="D122" s="197"/>
      <c r="E122" s="187"/>
      <c r="F122" s="197"/>
      <c r="G122" s="197"/>
      <c r="H122" s="198"/>
      <c r="I122" s="198"/>
      <c r="J122" s="197"/>
      <c r="K122" s="43" t="s">
        <v>716</v>
      </c>
      <c r="L122" s="43" t="s">
        <v>695</v>
      </c>
      <c r="M122" s="41">
        <v>43465</v>
      </c>
      <c r="N122" s="198"/>
      <c r="O122" s="197"/>
      <c r="P122" s="102" t="s">
        <v>717</v>
      </c>
      <c r="Q122" s="138" t="s">
        <v>692</v>
      </c>
      <c r="R122" s="139">
        <v>116358078</v>
      </c>
      <c r="S122" s="223"/>
      <c r="T122" s="76">
        <v>204121</v>
      </c>
      <c r="U122" s="77">
        <v>103121</v>
      </c>
      <c r="V122" s="77">
        <f t="shared" si="5"/>
        <v>101000</v>
      </c>
      <c r="W122" s="77">
        <v>277299</v>
      </c>
      <c r="X122" s="77">
        <v>175705</v>
      </c>
      <c r="Y122" s="77">
        <v>56188</v>
      </c>
      <c r="Z122" s="77">
        <v>52000</v>
      </c>
      <c r="AA122" s="77"/>
      <c r="AB122" s="77"/>
      <c r="AC122" s="77"/>
      <c r="AD122" s="77">
        <v>90784</v>
      </c>
      <c r="AE122" s="77">
        <v>26145</v>
      </c>
      <c r="AF122" s="202"/>
    </row>
    <row r="123" spans="1:32" s="22" customFormat="1" ht="50.25" customHeight="1">
      <c r="A123" s="202"/>
      <c r="B123" s="197"/>
      <c r="C123" s="197"/>
      <c r="D123" s="197"/>
      <c r="E123" s="187"/>
      <c r="F123" s="197"/>
      <c r="G123" s="197"/>
      <c r="H123" s="198"/>
      <c r="I123" s="198"/>
      <c r="J123" s="197"/>
      <c r="K123" s="43" t="s">
        <v>718</v>
      </c>
      <c r="L123" s="43" t="s">
        <v>695</v>
      </c>
      <c r="M123" s="41">
        <v>43465</v>
      </c>
      <c r="N123" s="198"/>
      <c r="O123" s="197"/>
      <c r="P123" s="102" t="s">
        <v>717</v>
      </c>
      <c r="Q123" s="138" t="s">
        <v>692</v>
      </c>
      <c r="R123" s="139">
        <v>60000000</v>
      </c>
      <c r="S123" s="223"/>
      <c r="T123" s="76">
        <v>204121</v>
      </c>
      <c r="U123" s="77">
        <v>103121</v>
      </c>
      <c r="V123" s="77">
        <f t="shared" si="5"/>
        <v>101000</v>
      </c>
      <c r="W123" s="77">
        <v>277299</v>
      </c>
      <c r="X123" s="77">
        <v>175705</v>
      </c>
      <c r="Y123" s="77">
        <v>56188</v>
      </c>
      <c r="Z123" s="77">
        <v>52000</v>
      </c>
      <c r="AA123" s="77"/>
      <c r="AB123" s="77"/>
      <c r="AC123" s="77"/>
      <c r="AD123" s="77">
        <v>90784</v>
      </c>
      <c r="AE123" s="77">
        <v>26145</v>
      </c>
      <c r="AF123" s="202"/>
    </row>
    <row r="124" spans="1:32" s="22" customFormat="1" ht="99" customHeight="1">
      <c r="A124" s="202"/>
      <c r="B124" s="197"/>
      <c r="C124" s="197"/>
      <c r="D124" s="197"/>
      <c r="E124" s="187"/>
      <c r="F124" s="197"/>
      <c r="G124" s="197"/>
      <c r="H124" s="198"/>
      <c r="I124" s="198"/>
      <c r="J124" s="197"/>
      <c r="K124" s="43" t="s">
        <v>719</v>
      </c>
      <c r="L124" s="43" t="s">
        <v>695</v>
      </c>
      <c r="M124" s="41">
        <v>43465</v>
      </c>
      <c r="N124" s="198"/>
      <c r="O124" s="197"/>
      <c r="P124" s="102" t="s">
        <v>717</v>
      </c>
      <c r="Q124" s="138" t="s">
        <v>692</v>
      </c>
      <c r="R124" s="139">
        <v>95000000</v>
      </c>
      <c r="S124" s="223"/>
      <c r="T124" s="76">
        <v>204121</v>
      </c>
      <c r="U124" s="77">
        <v>103121</v>
      </c>
      <c r="V124" s="77">
        <f t="shared" si="5"/>
        <v>101000</v>
      </c>
      <c r="W124" s="77">
        <v>277299</v>
      </c>
      <c r="X124" s="77">
        <v>175705</v>
      </c>
      <c r="Y124" s="77">
        <v>56188</v>
      </c>
      <c r="Z124" s="77">
        <v>52000</v>
      </c>
      <c r="AA124" s="77"/>
      <c r="AB124" s="77"/>
      <c r="AC124" s="77"/>
      <c r="AD124" s="77">
        <v>90784</v>
      </c>
      <c r="AE124" s="77">
        <v>26145</v>
      </c>
      <c r="AF124" s="202"/>
    </row>
    <row r="125" spans="1:32" s="23" customFormat="1" ht="51" customHeight="1">
      <c r="A125" s="202" t="s">
        <v>221</v>
      </c>
      <c r="B125" s="197" t="s">
        <v>681</v>
      </c>
      <c r="C125" s="197" t="s">
        <v>720</v>
      </c>
      <c r="D125" s="189" t="s">
        <v>721</v>
      </c>
      <c r="E125" s="35" t="s">
        <v>722</v>
      </c>
      <c r="F125" s="35" t="s">
        <v>723</v>
      </c>
      <c r="G125" s="43" t="s">
        <v>724</v>
      </c>
      <c r="H125" s="104">
        <v>10</v>
      </c>
      <c r="I125" s="104">
        <v>25</v>
      </c>
      <c r="J125" s="197"/>
      <c r="K125" s="43" t="s">
        <v>725</v>
      </c>
      <c r="L125" s="43" t="s">
        <v>726</v>
      </c>
      <c r="M125" s="41">
        <v>43465</v>
      </c>
      <c r="N125" s="205">
        <v>14</v>
      </c>
      <c r="O125" s="189" t="s">
        <v>690</v>
      </c>
      <c r="P125" s="104" t="s">
        <v>727</v>
      </c>
      <c r="Q125" s="138" t="s">
        <v>692</v>
      </c>
      <c r="R125" s="139">
        <v>47448451</v>
      </c>
      <c r="S125" s="223">
        <f>SUM(R125:R141)</f>
        <v>1233278319</v>
      </c>
      <c r="T125" s="52"/>
      <c r="U125" s="52"/>
      <c r="V125" s="52"/>
      <c r="W125" s="77">
        <v>198124</v>
      </c>
      <c r="X125" s="77">
        <v>175705</v>
      </c>
      <c r="Y125" s="77">
        <v>56188</v>
      </c>
      <c r="Z125" s="77">
        <v>75000</v>
      </c>
      <c r="AA125" s="77"/>
      <c r="AB125" s="77"/>
      <c r="AC125" s="77">
        <v>332</v>
      </c>
      <c r="AD125" s="77">
        <v>90784</v>
      </c>
      <c r="AE125" s="77">
        <v>26145</v>
      </c>
      <c r="AF125" s="190">
        <v>14</v>
      </c>
    </row>
    <row r="126" spans="1:32" s="23" customFormat="1" ht="72" customHeight="1">
      <c r="A126" s="202"/>
      <c r="B126" s="197"/>
      <c r="C126" s="197"/>
      <c r="D126" s="189"/>
      <c r="E126" s="35" t="s">
        <v>728</v>
      </c>
      <c r="F126" s="35" t="s">
        <v>729</v>
      </c>
      <c r="G126" s="43" t="s">
        <v>730</v>
      </c>
      <c r="H126" s="104">
        <v>5</v>
      </c>
      <c r="I126" s="104">
        <v>14</v>
      </c>
      <c r="J126" s="197"/>
      <c r="K126" s="43" t="s">
        <v>731</v>
      </c>
      <c r="L126" s="43" t="s">
        <v>732</v>
      </c>
      <c r="M126" s="41">
        <v>43465</v>
      </c>
      <c r="N126" s="205"/>
      <c r="O126" s="189"/>
      <c r="P126" s="104" t="s">
        <v>727</v>
      </c>
      <c r="Q126" s="101" t="s">
        <v>692</v>
      </c>
      <c r="R126" s="139">
        <v>47448451</v>
      </c>
      <c r="S126" s="223"/>
      <c r="T126" s="76">
        <v>204121</v>
      </c>
      <c r="U126" s="77">
        <v>103121</v>
      </c>
      <c r="V126" s="77">
        <f t="shared" ref="V126:V142" si="6">T126-U126</f>
        <v>101000</v>
      </c>
      <c r="W126" s="77">
        <v>277299</v>
      </c>
      <c r="X126" s="77">
        <v>175705</v>
      </c>
      <c r="Y126" s="77">
        <v>56188</v>
      </c>
      <c r="Z126" s="77">
        <v>52000</v>
      </c>
      <c r="AA126" s="77"/>
      <c r="AB126" s="77"/>
      <c r="AC126" s="77"/>
      <c r="AD126" s="77">
        <v>90784</v>
      </c>
      <c r="AE126" s="77">
        <v>26145</v>
      </c>
      <c r="AF126" s="190"/>
    </row>
    <row r="127" spans="1:32" s="23" customFormat="1" ht="95.25" customHeight="1">
      <c r="A127" s="202"/>
      <c r="B127" s="197"/>
      <c r="C127" s="197"/>
      <c r="D127" s="189"/>
      <c r="E127" s="35" t="s">
        <v>733</v>
      </c>
      <c r="F127" s="187" t="s">
        <v>734</v>
      </c>
      <c r="G127" s="197" t="s">
        <v>735</v>
      </c>
      <c r="H127" s="206">
        <v>50</v>
      </c>
      <c r="I127" s="206">
        <v>125</v>
      </c>
      <c r="J127" s="197"/>
      <c r="K127" s="43" t="s">
        <v>736</v>
      </c>
      <c r="L127" s="43" t="s">
        <v>732</v>
      </c>
      <c r="M127" s="41">
        <v>43465</v>
      </c>
      <c r="N127" s="205"/>
      <c r="O127" s="189"/>
      <c r="P127" s="104" t="s">
        <v>737</v>
      </c>
      <c r="Q127" s="101" t="s">
        <v>692</v>
      </c>
      <c r="R127" s="139">
        <v>47448451</v>
      </c>
      <c r="S127" s="223"/>
      <c r="T127" s="76">
        <v>204121</v>
      </c>
      <c r="U127" s="77">
        <v>103121</v>
      </c>
      <c r="V127" s="77">
        <f t="shared" si="6"/>
        <v>101000</v>
      </c>
      <c r="W127" s="77">
        <v>277299</v>
      </c>
      <c r="X127" s="77">
        <v>175705</v>
      </c>
      <c r="Y127" s="77">
        <v>56188</v>
      </c>
      <c r="Z127" s="77">
        <v>52000</v>
      </c>
      <c r="AA127" s="77"/>
      <c r="AB127" s="77"/>
      <c r="AC127" s="77"/>
      <c r="AD127" s="77">
        <v>90784</v>
      </c>
      <c r="AE127" s="77">
        <v>26145</v>
      </c>
      <c r="AF127" s="190"/>
    </row>
    <row r="128" spans="1:32" s="23" customFormat="1" ht="100.5" customHeight="1">
      <c r="A128" s="202"/>
      <c r="B128" s="197"/>
      <c r="C128" s="197"/>
      <c r="D128" s="189"/>
      <c r="E128" s="35" t="s">
        <v>738</v>
      </c>
      <c r="F128" s="187"/>
      <c r="G128" s="197"/>
      <c r="H128" s="206"/>
      <c r="I128" s="206"/>
      <c r="J128" s="197"/>
      <c r="K128" s="43" t="s">
        <v>739</v>
      </c>
      <c r="L128" s="43" t="s">
        <v>740</v>
      </c>
      <c r="M128" s="41">
        <v>43465</v>
      </c>
      <c r="N128" s="205"/>
      <c r="O128" s="189"/>
      <c r="P128" s="104" t="s">
        <v>727</v>
      </c>
      <c r="Q128" s="101" t="s">
        <v>692</v>
      </c>
      <c r="R128" s="139">
        <v>462000000</v>
      </c>
      <c r="S128" s="223"/>
      <c r="T128" s="76">
        <v>204121</v>
      </c>
      <c r="U128" s="77">
        <v>103121</v>
      </c>
      <c r="V128" s="77">
        <f t="shared" si="6"/>
        <v>101000</v>
      </c>
      <c r="W128" s="77">
        <v>277299</v>
      </c>
      <c r="X128" s="77">
        <v>175705</v>
      </c>
      <c r="Y128" s="77">
        <v>56188</v>
      </c>
      <c r="Z128" s="77">
        <v>52000</v>
      </c>
      <c r="AA128" s="77"/>
      <c r="AB128" s="77"/>
      <c r="AC128" s="77"/>
      <c r="AD128" s="77">
        <v>90784</v>
      </c>
      <c r="AE128" s="77">
        <v>26145</v>
      </c>
      <c r="AF128" s="190"/>
    </row>
    <row r="129" spans="1:32" s="23" customFormat="1" ht="87.75" customHeight="1">
      <c r="A129" s="202"/>
      <c r="B129" s="197"/>
      <c r="C129" s="197"/>
      <c r="D129" s="189"/>
      <c r="E129" s="35" t="s">
        <v>741</v>
      </c>
      <c r="F129" s="187"/>
      <c r="G129" s="197"/>
      <c r="H129" s="206"/>
      <c r="I129" s="206"/>
      <c r="J129" s="197"/>
      <c r="K129" s="43" t="s">
        <v>742</v>
      </c>
      <c r="L129" s="43" t="s">
        <v>743</v>
      </c>
      <c r="M129" s="41">
        <v>43465</v>
      </c>
      <c r="N129" s="205"/>
      <c r="O129" s="189"/>
      <c r="P129" s="104" t="s">
        <v>727</v>
      </c>
      <c r="Q129" s="101" t="s">
        <v>692</v>
      </c>
      <c r="R129" s="139">
        <v>47448451</v>
      </c>
      <c r="S129" s="223"/>
      <c r="T129" s="76">
        <v>204121</v>
      </c>
      <c r="U129" s="77">
        <v>103121</v>
      </c>
      <c r="V129" s="77">
        <f t="shared" si="6"/>
        <v>101000</v>
      </c>
      <c r="W129" s="77">
        <v>277299</v>
      </c>
      <c r="X129" s="77">
        <v>175705</v>
      </c>
      <c r="Y129" s="77">
        <v>56188</v>
      </c>
      <c r="Z129" s="77">
        <v>52000</v>
      </c>
      <c r="AA129" s="77"/>
      <c r="AB129" s="77"/>
      <c r="AC129" s="77"/>
      <c r="AD129" s="77">
        <v>90784</v>
      </c>
      <c r="AE129" s="77">
        <v>26145</v>
      </c>
      <c r="AF129" s="190"/>
    </row>
    <row r="130" spans="1:32" s="23" customFormat="1" ht="38.25" customHeight="1">
      <c r="A130" s="202"/>
      <c r="B130" s="197"/>
      <c r="C130" s="197"/>
      <c r="D130" s="189"/>
      <c r="E130" s="35" t="s">
        <v>744</v>
      </c>
      <c r="F130" s="187"/>
      <c r="G130" s="197"/>
      <c r="H130" s="206"/>
      <c r="I130" s="206"/>
      <c r="J130" s="197"/>
      <c r="K130" s="43" t="s">
        <v>745</v>
      </c>
      <c r="L130" s="43" t="s">
        <v>726</v>
      </c>
      <c r="M130" s="41">
        <v>43465</v>
      </c>
      <c r="N130" s="205"/>
      <c r="O130" s="189"/>
      <c r="P130" s="104" t="s">
        <v>727</v>
      </c>
      <c r="Q130" s="101" t="s">
        <v>692</v>
      </c>
      <c r="R130" s="139">
        <v>47448451</v>
      </c>
      <c r="S130" s="223"/>
      <c r="T130" s="76">
        <v>204121</v>
      </c>
      <c r="U130" s="77">
        <v>103121</v>
      </c>
      <c r="V130" s="77">
        <f t="shared" si="6"/>
        <v>101000</v>
      </c>
      <c r="W130" s="77">
        <v>277299</v>
      </c>
      <c r="X130" s="77">
        <v>175705</v>
      </c>
      <c r="Y130" s="77">
        <v>56188</v>
      </c>
      <c r="Z130" s="77">
        <v>52000</v>
      </c>
      <c r="AA130" s="77"/>
      <c r="AB130" s="77"/>
      <c r="AC130" s="77"/>
      <c r="AD130" s="77">
        <v>90784</v>
      </c>
      <c r="AE130" s="77">
        <v>26145</v>
      </c>
      <c r="AF130" s="190"/>
    </row>
    <row r="131" spans="1:32" s="23" customFormat="1" ht="33" customHeight="1">
      <c r="A131" s="202"/>
      <c r="B131" s="197"/>
      <c r="C131" s="197"/>
      <c r="D131" s="189"/>
      <c r="E131" s="35" t="s">
        <v>746</v>
      </c>
      <c r="F131" s="187"/>
      <c r="G131" s="197"/>
      <c r="H131" s="206"/>
      <c r="I131" s="206"/>
      <c r="J131" s="197"/>
      <c r="K131" s="43" t="s">
        <v>747</v>
      </c>
      <c r="L131" s="43" t="s">
        <v>726</v>
      </c>
      <c r="M131" s="41">
        <v>43465</v>
      </c>
      <c r="N131" s="205"/>
      <c r="O131" s="189"/>
      <c r="P131" s="103" t="s">
        <v>748</v>
      </c>
      <c r="Q131" s="101" t="s">
        <v>692</v>
      </c>
      <c r="R131" s="139">
        <v>47448451</v>
      </c>
      <c r="S131" s="223"/>
      <c r="T131" s="76">
        <v>204121</v>
      </c>
      <c r="U131" s="77">
        <v>103121</v>
      </c>
      <c r="V131" s="77">
        <f t="shared" si="6"/>
        <v>101000</v>
      </c>
      <c r="W131" s="77">
        <v>277299</v>
      </c>
      <c r="X131" s="77">
        <v>175705</v>
      </c>
      <c r="Y131" s="77">
        <v>56188</v>
      </c>
      <c r="Z131" s="77">
        <v>52000</v>
      </c>
      <c r="AA131" s="77"/>
      <c r="AB131" s="77"/>
      <c r="AC131" s="77"/>
      <c r="AD131" s="77">
        <v>90784</v>
      </c>
      <c r="AE131" s="77">
        <v>26145</v>
      </c>
      <c r="AF131" s="190"/>
    </row>
    <row r="132" spans="1:32" s="23" customFormat="1" ht="70.5" customHeight="1">
      <c r="A132" s="202"/>
      <c r="B132" s="197"/>
      <c r="C132" s="197"/>
      <c r="D132" s="189"/>
      <c r="E132" s="187" t="s">
        <v>749</v>
      </c>
      <c r="F132" s="187"/>
      <c r="G132" s="197"/>
      <c r="H132" s="206"/>
      <c r="I132" s="206"/>
      <c r="J132" s="197"/>
      <c r="K132" s="43" t="s">
        <v>750</v>
      </c>
      <c r="L132" s="43" t="s">
        <v>726</v>
      </c>
      <c r="M132" s="41">
        <v>43465</v>
      </c>
      <c r="N132" s="205"/>
      <c r="O132" s="189"/>
      <c r="P132" s="104" t="s">
        <v>727</v>
      </c>
      <c r="Q132" s="101" t="s">
        <v>692</v>
      </c>
      <c r="R132" s="139">
        <v>47448451</v>
      </c>
      <c r="S132" s="223"/>
      <c r="T132" s="76">
        <v>204121</v>
      </c>
      <c r="U132" s="77">
        <v>103121</v>
      </c>
      <c r="V132" s="77">
        <f t="shared" si="6"/>
        <v>101000</v>
      </c>
      <c r="W132" s="77">
        <v>277299</v>
      </c>
      <c r="X132" s="77">
        <v>175705</v>
      </c>
      <c r="Y132" s="77">
        <v>56188</v>
      </c>
      <c r="Z132" s="77">
        <v>52000</v>
      </c>
      <c r="AA132" s="77"/>
      <c r="AB132" s="77"/>
      <c r="AC132" s="77"/>
      <c r="AD132" s="77">
        <v>90784</v>
      </c>
      <c r="AE132" s="77">
        <v>26145</v>
      </c>
      <c r="AF132" s="190"/>
    </row>
    <row r="133" spans="1:32" s="23" customFormat="1" ht="58.5" customHeight="1">
      <c r="A133" s="202"/>
      <c r="B133" s="197"/>
      <c r="C133" s="197"/>
      <c r="D133" s="189"/>
      <c r="E133" s="187"/>
      <c r="F133" s="187"/>
      <c r="G133" s="197"/>
      <c r="H133" s="206"/>
      <c r="I133" s="206"/>
      <c r="J133" s="197"/>
      <c r="K133" s="43" t="s">
        <v>751</v>
      </c>
      <c r="L133" s="43" t="s">
        <v>726</v>
      </c>
      <c r="M133" s="41">
        <v>43465</v>
      </c>
      <c r="N133" s="205"/>
      <c r="O133" s="189"/>
      <c r="P133" s="104" t="s">
        <v>727</v>
      </c>
      <c r="Q133" s="101" t="s">
        <v>692</v>
      </c>
      <c r="R133" s="139">
        <v>47448451</v>
      </c>
      <c r="S133" s="223"/>
      <c r="T133" s="76">
        <v>204121</v>
      </c>
      <c r="U133" s="77">
        <v>103121</v>
      </c>
      <c r="V133" s="77">
        <f t="shared" si="6"/>
        <v>101000</v>
      </c>
      <c r="W133" s="77">
        <v>277299</v>
      </c>
      <c r="X133" s="77">
        <v>175705</v>
      </c>
      <c r="Y133" s="77">
        <v>56188</v>
      </c>
      <c r="Z133" s="77">
        <v>52000</v>
      </c>
      <c r="AA133" s="77"/>
      <c r="AB133" s="77"/>
      <c r="AC133" s="77"/>
      <c r="AD133" s="77">
        <v>90784</v>
      </c>
      <c r="AE133" s="77">
        <v>26145</v>
      </c>
      <c r="AF133" s="190"/>
    </row>
    <row r="134" spans="1:32" s="23" customFormat="1" ht="54.75" customHeight="1">
      <c r="A134" s="202"/>
      <c r="B134" s="197"/>
      <c r="C134" s="197"/>
      <c r="D134" s="189"/>
      <c r="E134" s="187"/>
      <c r="F134" s="187"/>
      <c r="G134" s="197"/>
      <c r="H134" s="206"/>
      <c r="I134" s="206"/>
      <c r="J134" s="197"/>
      <c r="K134" s="43" t="s">
        <v>752</v>
      </c>
      <c r="L134" s="43" t="s">
        <v>726</v>
      </c>
      <c r="M134" s="41">
        <v>43465</v>
      </c>
      <c r="N134" s="205"/>
      <c r="O134" s="189"/>
      <c r="P134" s="104" t="s">
        <v>727</v>
      </c>
      <c r="Q134" s="101" t="s">
        <v>692</v>
      </c>
      <c r="R134" s="139">
        <v>47448451</v>
      </c>
      <c r="S134" s="223"/>
      <c r="T134" s="76">
        <v>204121</v>
      </c>
      <c r="U134" s="77">
        <v>103121</v>
      </c>
      <c r="V134" s="77">
        <f t="shared" si="6"/>
        <v>101000</v>
      </c>
      <c r="W134" s="77">
        <v>277299</v>
      </c>
      <c r="X134" s="77">
        <v>175705</v>
      </c>
      <c r="Y134" s="77">
        <v>56188</v>
      </c>
      <c r="Z134" s="77">
        <v>52000</v>
      </c>
      <c r="AA134" s="77"/>
      <c r="AB134" s="77"/>
      <c r="AC134" s="77"/>
      <c r="AD134" s="77">
        <v>90784</v>
      </c>
      <c r="AE134" s="77">
        <v>26145</v>
      </c>
      <c r="AF134" s="190"/>
    </row>
    <row r="135" spans="1:32" s="23" customFormat="1" ht="72.75" customHeight="1">
      <c r="A135" s="202"/>
      <c r="B135" s="197"/>
      <c r="C135" s="197"/>
      <c r="D135" s="189"/>
      <c r="E135" s="187"/>
      <c r="F135" s="187"/>
      <c r="G135" s="197"/>
      <c r="H135" s="206"/>
      <c r="I135" s="206"/>
      <c r="J135" s="197"/>
      <c r="K135" s="43" t="s">
        <v>753</v>
      </c>
      <c r="L135" s="43" t="s">
        <v>726</v>
      </c>
      <c r="M135" s="41">
        <v>43465</v>
      </c>
      <c r="N135" s="205"/>
      <c r="O135" s="189"/>
      <c r="P135" s="104" t="s">
        <v>727</v>
      </c>
      <c r="Q135" s="101" t="s">
        <v>692</v>
      </c>
      <c r="R135" s="139">
        <v>47448451</v>
      </c>
      <c r="S135" s="223"/>
      <c r="T135" s="76">
        <v>204121</v>
      </c>
      <c r="U135" s="77">
        <v>103121</v>
      </c>
      <c r="V135" s="77">
        <f t="shared" si="6"/>
        <v>101000</v>
      </c>
      <c r="W135" s="77">
        <v>277299</v>
      </c>
      <c r="X135" s="77">
        <v>175705</v>
      </c>
      <c r="Y135" s="77">
        <v>56188</v>
      </c>
      <c r="Z135" s="77">
        <v>52000</v>
      </c>
      <c r="AA135" s="77"/>
      <c r="AB135" s="77"/>
      <c r="AC135" s="77"/>
      <c r="AD135" s="77">
        <v>90784</v>
      </c>
      <c r="AE135" s="77">
        <v>26145</v>
      </c>
      <c r="AF135" s="190"/>
    </row>
    <row r="136" spans="1:32" s="23" customFormat="1" ht="60.75" customHeight="1">
      <c r="A136" s="202"/>
      <c r="B136" s="197"/>
      <c r="C136" s="197"/>
      <c r="D136" s="189"/>
      <c r="E136" s="187"/>
      <c r="F136" s="187"/>
      <c r="G136" s="197"/>
      <c r="H136" s="206"/>
      <c r="I136" s="206"/>
      <c r="J136" s="197"/>
      <c r="K136" s="43" t="s">
        <v>754</v>
      </c>
      <c r="L136" s="43" t="s">
        <v>726</v>
      </c>
      <c r="M136" s="41">
        <v>43465</v>
      </c>
      <c r="N136" s="205"/>
      <c r="O136" s="189"/>
      <c r="P136" s="104" t="s">
        <v>727</v>
      </c>
      <c r="Q136" s="101" t="s">
        <v>692</v>
      </c>
      <c r="R136" s="139">
        <v>47448451</v>
      </c>
      <c r="S136" s="223"/>
      <c r="T136" s="76">
        <v>204121</v>
      </c>
      <c r="U136" s="77">
        <v>103121</v>
      </c>
      <c r="V136" s="77">
        <f t="shared" si="6"/>
        <v>101000</v>
      </c>
      <c r="W136" s="77">
        <v>277299</v>
      </c>
      <c r="X136" s="77">
        <v>175705</v>
      </c>
      <c r="Y136" s="77">
        <v>56188</v>
      </c>
      <c r="Z136" s="77">
        <v>52000</v>
      </c>
      <c r="AA136" s="77"/>
      <c r="AB136" s="77"/>
      <c r="AC136" s="77"/>
      <c r="AD136" s="77">
        <v>90784</v>
      </c>
      <c r="AE136" s="77">
        <v>26145</v>
      </c>
      <c r="AF136" s="190"/>
    </row>
    <row r="137" spans="1:32" s="23" customFormat="1" ht="57.75" customHeight="1">
      <c r="A137" s="202"/>
      <c r="B137" s="197"/>
      <c r="C137" s="197"/>
      <c r="D137" s="189"/>
      <c r="E137" s="187"/>
      <c r="F137" s="187"/>
      <c r="G137" s="197"/>
      <c r="H137" s="206"/>
      <c r="I137" s="206"/>
      <c r="J137" s="197"/>
      <c r="K137" s="43" t="s">
        <v>755</v>
      </c>
      <c r="L137" s="43" t="s">
        <v>726</v>
      </c>
      <c r="M137" s="41">
        <v>43465</v>
      </c>
      <c r="N137" s="205"/>
      <c r="O137" s="189"/>
      <c r="P137" s="104" t="s">
        <v>727</v>
      </c>
      <c r="Q137" s="101" t="s">
        <v>692</v>
      </c>
      <c r="R137" s="139">
        <v>47448456</v>
      </c>
      <c r="S137" s="223"/>
      <c r="T137" s="76">
        <v>204121</v>
      </c>
      <c r="U137" s="77">
        <v>103121</v>
      </c>
      <c r="V137" s="77">
        <f t="shared" si="6"/>
        <v>101000</v>
      </c>
      <c r="W137" s="77">
        <v>277299</v>
      </c>
      <c r="X137" s="77">
        <v>175705</v>
      </c>
      <c r="Y137" s="77">
        <v>56188</v>
      </c>
      <c r="Z137" s="77">
        <v>52000</v>
      </c>
      <c r="AA137" s="77"/>
      <c r="AB137" s="77"/>
      <c r="AC137" s="77"/>
      <c r="AD137" s="77">
        <v>90784</v>
      </c>
      <c r="AE137" s="77">
        <v>26145</v>
      </c>
      <c r="AF137" s="190"/>
    </row>
    <row r="138" spans="1:32" s="23" customFormat="1" ht="55.5" customHeight="1">
      <c r="A138" s="202"/>
      <c r="B138" s="197"/>
      <c r="C138" s="197"/>
      <c r="D138" s="189"/>
      <c r="E138" s="187"/>
      <c r="F138" s="187"/>
      <c r="G138" s="197"/>
      <c r="H138" s="206"/>
      <c r="I138" s="206"/>
      <c r="J138" s="197"/>
      <c r="K138" s="43" t="s">
        <v>756</v>
      </c>
      <c r="L138" s="43" t="s">
        <v>726</v>
      </c>
      <c r="M138" s="41">
        <v>43465</v>
      </c>
      <c r="N138" s="205"/>
      <c r="O138" s="189"/>
      <c r="P138" s="104" t="s">
        <v>727</v>
      </c>
      <c r="Q138" s="101" t="s">
        <v>692</v>
      </c>
      <c r="R138" s="139">
        <v>47448451</v>
      </c>
      <c r="S138" s="223"/>
      <c r="T138" s="76">
        <v>204121</v>
      </c>
      <c r="U138" s="77">
        <v>103121</v>
      </c>
      <c r="V138" s="77">
        <f t="shared" si="6"/>
        <v>101000</v>
      </c>
      <c r="W138" s="77">
        <v>277299</v>
      </c>
      <c r="X138" s="77">
        <v>175705</v>
      </c>
      <c r="Y138" s="77">
        <v>56188</v>
      </c>
      <c r="Z138" s="77">
        <v>52000</v>
      </c>
      <c r="AA138" s="77"/>
      <c r="AB138" s="77"/>
      <c r="AC138" s="77"/>
      <c r="AD138" s="77">
        <v>90784</v>
      </c>
      <c r="AE138" s="77">
        <v>26145</v>
      </c>
      <c r="AF138" s="190"/>
    </row>
    <row r="139" spans="1:32" s="23" customFormat="1" ht="60" customHeight="1">
      <c r="A139" s="202"/>
      <c r="B139" s="197"/>
      <c r="C139" s="197"/>
      <c r="D139" s="189"/>
      <c r="E139" s="187"/>
      <c r="F139" s="187"/>
      <c r="G139" s="197"/>
      <c r="H139" s="206"/>
      <c r="I139" s="206"/>
      <c r="J139" s="197"/>
      <c r="K139" s="43" t="s">
        <v>757</v>
      </c>
      <c r="L139" s="43" t="s">
        <v>726</v>
      </c>
      <c r="M139" s="41">
        <v>43465</v>
      </c>
      <c r="N139" s="205"/>
      <c r="O139" s="189"/>
      <c r="P139" s="104" t="s">
        <v>727</v>
      </c>
      <c r="Q139" s="101" t="s">
        <v>692</v>
      </c>
      <c r="R139" s="139">
        <v>47448451</v>
      </c>
      <c r="S139" s="223"/>
      <c r="T139" s="76">
        <v>204121</v>
      </c>
      <c r="U139" s="77">
        <v>103121</v>
      </c>
      <c r="V139" s="77">
        <f t="shared" si="6"/>
        <v>101000</v>
      </c>
      <c r="W139" s="77">
        <v>277299</v>
      </c>
      <c r="X139" s="77">
        <v>175705</v>
      </c>
      <c r="Y139" s="77">
        <v>56188</v>
      </c>
      <c r="Z139" s="77">
        <v>52000</v>
      </c>
      <c r="AA139" s="77"/>
      <c r="AB139" s="77"/>
      <c r="AC139" s="77"/>
      <c r="AD139" s="77">
        <v>90784</v>
      </c>
      <c r="AE139" s="77">
        <v>26145</v>
      </c>
      <c r="AF139" s="190"/>
    </row>
    <row r="140" spans="1:32" s="23" customFormat="1" ht="48.75" customHeight="1">
      <c r="A140" s="202"/>
      <c r="B140" s="197"/>
      <c r="C140" s="197"/>
      <c r="D140" s="189"/>
      <c r="E140" s="187"/>
      <c r="F140" s="187"/>
      <c r="G140" s="197"/>
      <c r="H140" s="206"/>
      <c r="I140" s="206"/>
      <c r="J140" s="197"/>
      <c r="K140" s="43" t="s">
        <v>758</v>
      </c>
      <c r="L140" s="43" t="s">
        <v>726</v>
      </c>
      <c r="M140" s="41">
        <v>43465</v>
      </c>
      <c r="N140" s="205"/>
      <c r="O140" s="189"/>
      <c r="P140" s="104" t="s">
        <v>727</v>
      </c>
      <c r="Q140" s="101" t="s">
        <v>692</v>
      </c>
      <c r="R140" s="139">
        <v>75000000</v>
      </c>
      <c r="S140" s="223"/>
      <c r="T140" s="76">
        <v>204121</v>
      </c>
      <c r="U140" s="77">
        <v>103121</v>
      </c>
      <c r="V140" s="77">
        <f t="shared" si="6"/>
        <v>101000</v>
      </c>
      <c r="W140" s="77">
        <v>277299</v>
      </c>
      <c r="X140" s="77">
        <v>175705</v>
      </c>
      <c r="Y140" s="77">
        <v>56188</v>
      </c>
      <c r="Z140" s="77">
        <v>52000</v>
      </c>
      <c r="AA140" s="77"/>
      <c r="AB140" s="77"/>
      <c r="AC140" s="77"/>
      <c r="AD140" s="77">
        <v>90784</v>
      </c>
      <c r="AE140" s="77">
        <v>26145</v>
      </c>
      <c r="AF140" s="190"/>
    </row>
    <row r="141" spans="1:32" s="23" customFormat="1" ht="53.25" customHeight="1">
      <c r="A141" s="202"/>
      <c r="B141" s="197"/>
      <c r="C141" s="197"/>
      <c r="D141" s="189"/>
      <c r="E141" s="187"/>
      <c r="F141" s="187"/>
      <c r="G141" s="197"/>
      <c r="H141" s="206"/>
      <c r="I141" s="206"/>
      <c r="J141" s="197"/>
      <c r="K141" s="43" t="s">
        <v>759</v>
      </c>
      <c r="L141" s="43" t="s">
        <v>732</v>
      </c>
      <c r="M141" s="41">
        <v>43465</v>
      </c>
      <c r="N141" s="205"/>
      <c r="O141" s="189"/>
      <c r="P141" s="104" t="s">
        <v>727</v>
      </c>
      <c r="Q141" s="101" t="s">
        <v>692</v>
      </c>
      <c r="R141" s="139">
        <v>32000000</v>
      </c>
      <c r="S141" s="223"/>
      <c r="T141" s="76">
        <v>204121</v>
      </c>
      <c r="U141" s="77">
        <v>103121</v>
      </c>
      <c r="V141" s="77">
        <f t="shared" si="6"/>
        <v>101000</v>
      </c>
      <c r="W141" s="77">
        <v>277299</v>
      </c>
      <c r="X141" s="77">
        <v>175705</v>
      </c>
      <c r="Y141" s="77">
        <v>56188</v>
      </c>
      <c r="Z141" s="77">
        <v>52000</v>
      </c>
      <c r="AA141" s="77"/>
      <c r="AB141" s="77"/>
      <c r="AC141" s="77"/>
      <c r="AD141" s="77">
        <v>90784</v>
      </c>
      <c r="AE141" s="77">
        <v>26145</v>
      </c>
      <c r="AF141" s="190"/>
    </row>
    <row r="142" spans="1:32" s="23" customFormat="1" ht="57" customHeight="1">
      <c r="A142" s="202" t="s">
        <v>221</v>
      </c>
      <c r="B142" s="197" t="s">
        <v>681</v>
      </c>
      <c r="C142" s="197" t="s">
        <v>760</v>
      </c>
      <c r="D142" s="189" t="s">
        <v>721</v>
      </c>
      <c r="E142" s="35" t="s">
        <v>761</v>
      </c>
      <c r="F142" s="187" t="s">
        <v>762</v>
      </c>
      <c r="G142" s="43" t="s">
        <v>763</v>
      </c>
      <c r="H142" s="104">
        <v>4</v>
      </c>
      <c r="I142" s="104">
        <v>8</v>
      </c>
      <c r="J142" s="197"/>
      <c r="K142" s="43" t="s">
        <v>764</v>
      </c>
      <c r="L142" s="43" t="s">
        <v>732</v>
      </c>
      <c r="M142" s="41">
        <v>43465</v>
      </c>
      <c r="N142" s="205">
        <v>10</v>
      </c>
      <c r="O142" s="189" t="s">
        <v>690</v>
      </c>
      <c r="P142" s="104" t="s">
        <v>765</v>
      </c>
      <c r="Q142" s="138" t="s">
        <v>692</v>
      </c>
      <c r="R142" s="139">
        <v>10664486</v>
      </c>
      <c r="S142" s="223">
        <f>SUM(R142:R174)</f>
        <v>748643328</v>
      </c>
      <c r="T142" s="224">
        <v>204121</v>
      </c>
      <c r="U142" s="224">
        <v>103121</v>
      </c>
      <c r="V142" s="224">
        <f t="shared" si="6"/>
        <v>101000</v>
      </c>
      <c r="W142" s="224">
        <v>277299</v>
      </c>
      <c r="X142" s="224">
        <v>175705</v>
      </c>
      <c r="Y142" s="224">
        <v>56188</v>
      </c>
      <c r="Z142" s="224">
        <v>52000</v>
      </c>
      <c r="AA142" s="224"/>
      <c r="AB142" s="224"/>
      <c r="AC142" s="224"/>
      <c r="AD142" s="224">
        <v>90784</v>
      </c>
      <c r="AE142" s="224">
        <v>26145</v>
      </c>
      <c r="AF142" s="190">
        <v>10</v>
      </c>
    </row>
    <row r="143" spans="1:32" s="23" customFormat="1" ht="57" customHeight="1">
      <c r="A143" s="202"/>
      <c r="B143" s="197"/>
      <c r="C143" s="197"/>
      <c r="D143" s="189"/>
      <c r="E143" s="35" t="s">
        <v>766</v>
      </c>
      <c r="F143" s="187"/>
      <c r="G143" s="43" t="s">
        <v>767</v>
      </c>
      <c r="H143" s="104">
        <v>18</v>
      </c>
      <c r="I143" s="104">
        <v>25</v>
      </c>
      <c r="J143" s="197"/>
      <c r="K143" s="43" t="s">
        <v>768</v>
      </c>
      <c r="L143" s="43" t="s">
        <v>732</v>
      </c>
      <c r="M143" s="41">
        <v>43465</v>
      </c>
      <c r="N143" s="205"/>
      <c r="O143" s="189"/>
      <c r="P143" s="104" t="s">
        <v>765</v>
      </c>
      <c r="Q143" s="138" t="s">
        <v>692</v>
      </c>
      <c r="R143" s="139">
        <v>10664486</v>
      </c>
      <c r="S143" s="223"/>
      <c r="T143" s="224"/>
      <c r="U143" s="224"/>
      <c r="V143" s="224"/>
      <c r="W143" s="224"/>
      <c r="X143" s="224"/>
      <c r="Y143" s="224"/>
      <c r="Z143" s="224"/>
      <c r="AA143" s="224"/>
      <c r="AB143" s="224"/>
      <c r="AC143" s="224"/>
      <c r="AD143" s="224"/>
      <c r="AE143" s="224"/>
      <c r="AF143" s="190"/>
    </row>
    <row r="144" spans="1:32" s="23" customFormat="1" ht="72.75" customHeight="1">
      <c r="A144" s="202"/>
      <c r="B144" s="197"/>
      <c r="C144" s="197"/>
      <c r="D144" s="189"/>
      <c r="E144" s="35" t="s">
        <v>769</v>
      </c>
      <c r="F144" s="187"/>
      <c r="G144" s="43" t="s">
        <v>770</v>
      </c>
      <c r="H144" s="104">
        <v>7</v>
      </c>
      <c r="I144" s="104">
        <v>20</v>
      </c>
      <c r="J144" s="197"/>
      <c r="K144" s="43" t="s">
        <v>771</v>
      </c>
      <c r="L144" s="43" t="s">
        <v>726</v>
      </c>
      <c r="M144" s="41">
        <v>43465</v>
      </c>
      <c r="N144" s="205"/>
      <c r="O144" s="189"/>
      <c r="P144" s="104" t="s">
        <v>765</v>
      </c>
      <c r="Q144" s="138" t="s">
        <v>692</v>
      </c>
      <c r="R144" s="139">
        <v>10664486</v>
      </c>
      <c r="S144" s="223"/>
      <c r="T144" s="224"/>
      <c r="U144" s="224"/>
      <c r="V144" s="224"/>
      <c r="W144" s="224"/>
      <c r="X144" s="224"/>
      <c r="Y144" s="224"/>
      <c r="Z144" s="224"/>
      <c r="AA144" s="224"/>
      <c r="AB144" s="224"/>
      <c r="AC144" s="224"/>
      <c r="AD144" s="224"/>
      <c r="AE144" s="224"/>
      <c r="AF144" s="190"/>
    </row>
    <row r="145" spans="1:32" s="23" customFormat="1" ht="72.75" customHeight="1">
      <c r="A145" s="202"/>
      <c r="B145" s="197"/>
      <c r="C145" s="197"/>
      <c r="D145" s="189"/>
      <c r="E145" s="35" t="s">
        <v>772</v>
      </c>
      <c r="F145" s="187"/>
      <c r="G145" s="43" t="s">
        <v>773</v>
      </c>
      <c r="H145" s="104">
        <v>8</v>
      </c>
      <c r="I145" s="104">
        <v>25</v>
      </c>
      <c r="J145" s="197"/>
      <c r="K145" s="43" t="s">
        <v>774</v>
      </c>
      <c r="L145" s="43" t="s">
        <v>726</v>
      </c>
      <c r="M145" s="41">
        <v>43465</v>
      </c>
      <c r="N145" s="205"/>
      <c r="O145" s="189"/>
      <c r="P145" s="104" t="s">
        <v>765</v>
      </c>
      <c r="Q145" s="138" t="s">
        <v>692</v>
      </c>
      <c r="R145" s="139">
        <v>10664486</v>
      </c>
      <c r="S145" s="223"/>
      <c r="T145" s="224"/>
      <c r="U145" s="224"/>
      <c r="V145" s="224"/>
      <c r="W145" s="224"/>
      <c r="X145" s="224"/>
      <c r="Y145" s="224"/>
      <c r="Z145" s="224"/>
      <c r="AA145" s="224"/>
      <c r="AB145" s="224"/>
      <c r="AC145" s="224"/>
      <c r="AD145" s="224"/>
      <c r="AE145" s="224"/>
      <c r="AF145" s="190"/>
    </row>
    <row r="146" spans="1:32" s="23" customFormat="1" ht="72.75" customHeight="1">
      <c r="A146" s="202"/>
      <c r="B146" s="197"/>
      <c r="C146" s="197"/>
      <c r="D146" s="189"/>
      <c r="E146" s="35" t="s">
        <v>775</v>
      </c>
      <c r="F146" s="187"/>
      <c r="G146" s="43" t="s">
        <v>773</v>
      </c>
      <c r="H146" s="104">
        <v>8</v>
      </c>
      <c r="I146" s="104">
        <v>25</v>
      </c>
      <c r="J146" s="197"/>
      <c r="K146" s="43" t="s">
        <v>776</v>
      </c>
      <c r="L146" s="43" t="s">
        <v>726</v>
      </c>
      <c r="M146" s="41">
        <v>43465</v>
      </c>
      <c r="N146" s="205"/>
      <c r="O146" s="189"/>
      <c r="P146" s="104" t="s">
        <v>765</v>
      </c>
      <c r="Q146" s="138" t="s">
        <v>692</v>
      </c>
      <c r="R146" s="139">
        <v>10664486</v>
      </c>
      <c r="S146" s="223"/>
      <c r="T146" s="224"/>
      <c r="U146" s="224"/>
      <c r="V146" s="224"/>
      <c r="W146" s="224"/>
      <c r="X146" s="224"/>
      <c r="Y146" s="224"/>
      <c r="Z146" s="224"/>
      <c r="AA146" s="224"/>
      <c r="AB146" s="224"/>
      <c r="AC146" s="224"/>
      <c r="AD146" s="224"/>
      <c r="AE146" s="224"/>
      <c r="AF146" s="190"/>
    </row>
    <row r="147" spans="1:32" s="23" customFormat="1" ht="72.75" customHeight="1">
      <c r="A147" s="202"/>
      <c r="B147" s="197"/>
      <c r="C147" s="197"/>
      <c r="D147" s="189"/>
      <c r="E147" s="35" t="s">
        <v>777</v>
      </c>
      <c r="F147" s="187"/>
      <c r="G147" s="43" t="s">
        <v>773</v>
      </c>
      <c r="H147" s="104">
        <v>8</v>
      </c>
      <c r="I147" s="104">
        <v>25</v>
      </c>
      <c r="J147" s="197"/>
      <c r="K147" s="43" t="s">
        <v>778</v>
      </c>
      <c r="L147" s="43" t="s">
        <v>726</v>
      </c>
      <c r="M147" s="41">
        <v>43465</v>
      </c>
      <c r="N147" s="205"/>
      <c r="O147" s="189"/>
      <c r="P147" s="104" t="s">
        <v>765</v>
      </c>
      <c r="Q147" s="138" t="s">
        <v>692</v>
      </c>
      <c r="R147" s="139">
        <v>10664486</v>
      </c>
      <c r="S147" s="223"/>
      <c r="T147" s="224"/>
      <c r="U147" s="224"/>
      <c r="V147" s="224"/>
      <c r="W147" s="224"/>
      <c r="X147" s="224"/>
      <c r="Y147" s="224"/>
      <c r="Z147" s="224"/>
      <c r="AA147" s="224"/>
      <c r="AB147" s="224"/>
      <c r="AC147" s="224"/>
      <c r="AD147" s="224"/>
      <c r="AE147" s="224"/>
      <c r="AF147" s="190"/>
    </row>
    <row r="148" spans="1:32" s="23" customFormat="1" ht="72.75" customHeight="1">
      <c r="A148" s="202"/>
      <c r="B148" s="197"/>
      <c r="C148" s="197"/>
      <c r="D148" s="189"/>
      <c r="E148" s="35" t="s">
        <v>779</v>
      </c>
      <c r="F148" s="187"/>
      <c r="G148" s="43" t="s">
        <v>773</v>
      </c>
      <c r="H148" s="104">
        <v>8</v>
      </c>
      <c r="I148" s="104">
        <v>25</v>
      </c>
      <c r="J148" s="197"/>
      <c r="K148" s="43" t="s">
        <v>780</v>
      </c>
      <c r="L148" s="43" t="s">
        <v>726</v>
      </c>
      <c r="M148" s="41">
        <v>43465</v>
      </c>
      <c r="N148" s="205"/>
      <c r="O148" s="189"/>
      <c r="P148" s="104" t="s">
        <v>765</v>
      </c>
      <c r="Q148" s="138" t="s">
        <v>692</v>
      </c>
      <c r="R148" s="139">
        <v>10664486</v>
      </c>
      <c r="S148" s="223"/>
      <c r="T148" s="224"/>
      <c r="U148" s="224"/>
      <c r="V148" s="224"/>
      <c r="W148" s="224"/>
      <c r="X148" s="224"/>
      <c r="Y148" s="224"/>
      <c r="Z148" s="224"/>
      <c r="AA148" s="224"/>
      <c r="AB148" s="224"/>
      <c r="AC148" s="224"/>
      <c r="AD148" s="224"/>
      <c r="AE148" s="224"/>
      <c r="AF148" s="190"/>
    </row>
    <row r="149" spans="1:32" s="23" customFormat="1" ht="72.75" customHeight="1">
      <c r="A149" s="202"/>
      <c r="B149" s="197"/>
      <c r="C149" s="197"/>
      <c r="D149" s="189"/>
      <c r="E149" s="35" t="s">
        <v>781</v>
      </c>
      <c r="F149" s="187"/>
      <c r="G149" s="43" t="s">
        <v>773</v>
      </c>
      <c r="H149" s="104">
        <v>8</v>
      </c>
      <c r="I149" s="104">
        <v>25</v>
      </c>
      <c r="J149" s="197"/>
      <c r="K149" s="43" t="s">
        <v>782</v>
      </c>
      <c r="L149" s="43" t="s">
        <v>726</v>
      </c>
      <c r="M149" s="41">
        <v>43465</v>
      </c>
      <c r="N149" s="205"/>
      <c r="O149" s="189"/>
      <c r="P149" s="104" t="s">
        <v>765</v>
      </c>
      <c r="Q149" s="138" t="s">
        <v>692</v>
      </c>
      <c r="R149" s="139">
        <v>10664486</v>
      </c>
      <c r="S149" s="223"/>
      <c r="T149" s="224"/>
      <c r="U149" s="224"/>
      <c r="V149" s="224"/>
      <c r="W149" s="224"/>
      <c r="X149" s="224"/>
      <c r="Y149" s="224"/>
      <c r="Z149" s="224"/>
      <c r="AA149" s="224"/>
      <c r="AB149" s="224"/>
      <c r="AC149" s="224"/>
      <c r="AD149" s="224"/>
      <c r="AE149" s="224"/>
      <c r="AF149" s="190"/>
    </row>
    <row r="150" spans="1:32" s="23" customFormat="1" ht="72.75" customHeight="1">
      <c r="A150" s="202"/>
      <c r="B150" s="197"/>
      <c r="C150" s="197"/>
      <c r="D150" s="189"/>
      <c r="E150" s="35" t="s">
        <v>783</v>
      </c>
      <c r="F150" s="187"/>
      <c r="G150" s="43" t="s">
        <v>773</v>
      </c>
      <c r="H150" s="104">
        <v>8</v>
      </c>
      <c r="I150" s="104">
        <v>25</v>
      </c>
      <c r="J150" s="197"/>
      <c r="K150" s="43" t="s">
        <v>784</v>
      </c>
      <c r="L150" s="43" t="s">
        <v>726</v>
      </c>
      <c r="M150" s="41">
        <v>43465</v>
      </c>
      <c r="N150" s="205"/>
      <c r="O150" s="189"/>
      <c r="P150" s="104" t="s">
        <v>765</v>
      </c>
      <c r="Q150" s="138" t="s">
        <v>692</v>
      </c>
      <c r="R150" s="139">
        <v>10664486</v>
      </c>
      <c r="S150" s="223"/>
      <c r="T150" s="224"/>
      <c r="U150" s="224"/>
      <c r="V150" s="224"/>
      <c r="W150" s="224"/>
      <c r="X150" s="224"/>
      <c r="Y150" s="224"/>
      <c r="Z150" s="224"/>
      <c r="AA150" s="224"/>
      <c r="AB150" s="224"/>
      <c r="AC150" s="224"/>
      <c r="AD150" s="224"/>
      <c r="AE150" s="224"/>
      <c r="AF150" s="190"/>
    </row>
    <row r="151" spans="1:32" s="23" customFormat="1" ht="72.75" customHeight="1">
      <c r="A151" s="202"/>
      <c r="B151" s="197"/>
      <c r="C151" s="197"/>
      <c r="D151" s="189"/>
      <c r="E151" s="35" t="s">
        <v>785</v>
      </c>
      <c r="F151" s="187"/>
      <c r="G151" s="43" t="s">
        <v>773</v>
      </c>
      <c r="H151" s="104">
        <v>8</v>
      </c>
      <c r="I151" s="104">
        <v>25</v>
      </c>
      <c r="J151" s="197"/>
      <c r="K151" s="43" t="s">
        <v>786</v>
      </c>
      <c r="L151" s="43" t="s">
        <v>787</v>
      </c>
      <c r="M151" s="41">
        <v>43465</v>
      </c>
      <c r="N151" s="205"/>
      <c r="O151" s="189"/>
      <c r="P151" s="104" t="s">
        <v>765</v>
      </c>
      <c r="Q151" s="138" t="s">
        <v>692</v>
      </c>
      <c r="R151" s="139">
        <v>18000000</v>
      </c>
      <c r="S151" s="223"/>
      <c r="T151" s="224"/>
      <c r="U151" s="224"/>
      <c r="V151" s="224"/>
      <c r="W151" s="224"/>
      <c r="X151" s="224"/>
      <c r="Y151" s="224"/>
      <c r="Z151" s="224"/>
      <c r="AA151" s="224"/>
      <c r="AB151" s="224"/>
      <c r="AC151" s="224"/>
      <c r="AD151" s="224"/>
      <c r="AE151" s="224"/>
      <c r="AF151" s="190"/>
    </row>
    <row r="152" spans="1:32" s="23" customFormat="1" ht="72.75" customHeight="1">
      <c r="A152" s="202"/>
      <c r="B152" s="197"/>
      <c r="C152" s="197"/>
      <c r="D152" s="189"/>
      <c r="E152" s="35" t="s">
        <v>788</v>
      </c>
      <c r="F152" s="187"/>
      <c r="G152" s="43" t="s">
        <v>773</v>
      </c>
      <c r="H152" s="104">
        <v>8</v>
      </c>
      <c r="I152" s="104">
        <v>25</v>
      </c>
      <c r="J152" s="197"/>
      <c r="K152" s="43" t="s">
        <v>789</v>
      </c>
      <c r="L152" s="43" t="s">
        <v>726</v>
      </c>
      <c r="M152" s="41">
        <v>43465</v>
      </c>
      <c r="N152" s="205"/>
      <c r="O152" s="189"/>
      <c r="P152" s="104" t="s">
        <v>765</v>
      </c>
      <c r="Q152" s="138" t="s">
        <v>692</v>
      </c>
      <c r="R152" s="139">
        <v>20000000</v>
      </c>
      <c r="S152" s="223"/>
      <c r="T152" s="224"/>
      <c r="U152" s="224"/>
      <c r="V152" s="224"/>
      <c r="W152" s="224"/>
      <c r="X152" s="224"/>
      <c r="Y152" s="224"/>
      <c r="Z152" s="224"/>
      <c r="AA152" s="224"/>
      <c r="AB152" s="224"/>
      <c r="AC152" s="224"/>
      <c r="AD152" s="224"/>
      <c r="AE152" s="224"/>
      <c r="AF152" s="190"/>
    </row>
    <row r="153" spans="1:32" s="23" customFormat="1" ht="72.75" customHeight="1">
      <c r="A153" s="202"/>
      <c r="B153" s="197"/>
      <c r="C153" s="197"/>
      <c r="D153" s="189"/>
      <c r="E153" s="35" t="s">
        <v>790</v>
      </c>
      <c r="F153" s="187"/>
      <c r="G153" s="43" t="s">
        <v>773</v>
      </c>
      <c r="H153" s="104">
        <v>8</v>
      </c>
      <c r="I153" s="104">
        <v>25</v>
      </c>
      <c r="J153" s="197"/>
      <c r="K153" s="43" t="s">
        <v>791</v>
      </c>
      <c r="L153" s="43" t="s">
        <v>792</v>
      </c>
      <c r="M153" s="41">
        <v>43465</v>
      </c>
      <c r="N153" s="205"/>
      <c r="O153" s="189"/>
      <c r="P153" s="104" t="s">
        <v>765</v>
      </c>
      <c r="Q153" s="138" t="s">
        <v>692</v>
      </c>
      <c r="R153" s="139">
        <v>140000000</v>
      </c>
      <c r="S153" s="223"/>
      <c r="T153" s="224"/>
      <c r="U153" s="224"/>
      <c r="V153" s="224"/>
      <c r="W153" s="224"/>
      <c r="X153" s="224"/>
      <c r="Y153" s="224"/>
      <c r="Z153" s="224"/>
      <c r="AA153" s="224"/>
      <c r="AB153" s="224"/>
      <c r="AC153" s="224"/>
      <c r="AD153" s="224"/>
      <c r="AE153" s="224"/>
      <c r="AF153" s="190"/>
    </row>
    <row r="154" spans="1:32" s="23" customFormat="1" ht="72.75" customHeight="1">
      <c r="A154" s="202"/>
      <c r="B154" s="197"/>
      <c r="C154" s="197"/>
      <c r="D154" s="189"/>
      <c r="E154" s="35" t="s">
        <v>793</v>
      </c>
      <c r="F154" s="187"/>
      <c r="G154" s="43" t="s">
        <v>773</v>
      </c>
      <c r="H154" s="104">
        <v>8</v>
      </c>
      <c r="I154" s="104">
        <v>25</v>
      </c>
      <c r="J154" s="197"/>
      <c r="K154" s="43" t="s">
        <v>794</v>
      </c>
      <c r="L154" s="43" t="s">
        <v>726</v>
      </c>
      <c r="M154" s="41">
        <v>43465</v>
      </c>
      <c r="N154" s="205"/>
      <c r="O154" s="189"/>
      <c r="P154" s="104" t="s">
        <v>765</v>
      </c>
      <c r="Q154" s="138" t="s">
        <v>692</v>
      </c>
      <c r="R154" s="139">
        <v>10664486</v>
      </c>
      <c r="S154" s="223"/>
      <c r="T154" s="224"/>
      <c r="U154" s="224"/>
      <c r="V154" s="224"/>
      <c r="W154" s="224"/>
      <c r="X154" s="224"/>
      <c r="Y154" s="224"/>
      <c r="Z154" s="224"/>
      <c r="AA154" s="224"/>
      <c r="AB154" s="224"/>
      <c r="AC154" s="224"/>
      <c r="AD154" s="224"/>
      <c r="AE154" s="224"/>
      <c r="AF154" s="190"/>
    </row>
    <row r="155" spans="1:32" s="23" customFormat="1" ht="72.75" customHeight="1">
      <c r="A155" s="202"/>
      <c r="B155" s="197"/>
      <c r="C155" s="197"/>
      <c r="D155" s="189"/>
      <c r="E155" s="187" t="s">
        <v>769</v>
      </c>
      <c r="F155" s="187"/>
      <c r="G155" s="43" t="s">
        <v>773</v>
      </c>
      <c r="H155" s="104">
        <v>8</v>
      </c>
      <c r="I155" s="104">
        <v>25</v>
      </c>
      <c r="J155" s="197"/>
      <c r="K155" s="43" t="s">
        <v>795</v>
      </c>
      <c r="L155" s="43" t="s">
        <v>726</v>
      </c>
      <c r="M155" s="41">
        <v>43465</v>
      </c>
      <c r="N155" s="205"/>
      <c r="O155" s="189"/>
      <c r="P155" s="104" t="s">
        <v>765</v>
      </c>
      <c r="Q155" s="138" t="s">
        <v>692</v>
      </c>
      <c r="R155" s="139">
        <v>10664486</v>
      </c>
      <c r="S155" s="223"/>
      <c r="T155" s="224"/>
      <c r="U155" s="224"/>
      <c r="V155" s="224"/>
      <c r="W155" s="224"/>
      <c r="X155" s="224"/>
      <c r="Y155" s="224"/>
      <c r="Z155" s="224"/>
      <c r="AA155" s="224"/>
      <c r="AB155" s="224"/>
      <c r="AC155" s="224"/>
      <c r="AD155" s="224"/>
      <c r="AE155" s="224"/>
      <c r="AF155" s="190"/>
    </row>
    <row r="156" spans="1:32" s="23" customFormat="1" ht="72.75" customHeight="1">
      <c r="A156" s="202"/>
      <c r="B156" s="197"/>
      <c r="C156" s="197"/>
      <c r="D156" s="189"/>
      <c r="E156" s="187"/>
      <c r="F156" s="187"/>
      <c r="G156" s="43" t="s">
        <v>773</v>
      </c>
      <c r="H156" s="104">
        <v>8</v>
      </c>
      <c r="I156" s="104">
        <v>25</v>
      </c>
      <c r="J156" s="197"/>
      <c r="K156" s="43" t="s">
        <v>796</v>
      </c>
      <c r="L156" s="43" t="s">
        <v>726</v>
      </c>
      <c r="M156" s="41">
        <v>43465</v>
      </c>
      <c r="N156" s="205"/>
      <c r="O156" s="189"/>
      <c r="P156" s="104" t="s">
        <v>765</v>
      </c>
      <c r="Q156" s="138" t="s">
        <v>692</v>
      </c>
      <c r="R156" s="139">
        <v>10664486</v>
      </c>
      <c r="S156" s="223"/>
      <c r="T156" s="224"/>
      <c r="U156" s="224"/>
      <c r="V156" s="224"/>
      <c r="W156" s="224"/>
      <c r="X156" s="224"/>
      <c r="Y156" s="224"/>
      <c r="Z156" s="224"/>
      <c r="AA156" s="224"/>
      <c r="AB156" s="224"/>
      <c r="AC156" s="224"/>
      <c r="AD156" s="224"/>
      <c r="AE156" s="224"/>
      <c r="AF156" s="190"/>
    </row>
    <row r="157" spans="1:32" s="23" customFormat="1" ht="72.75" customHeight="1">
      <c r="A157" s="202"/>
      <c r="B157" s="197"/>
      <c r="C157" s="197"/>
      <c r="D157" s="189"/>
      <c r="E157" s="187"/>
      <c r="F157" s="187"/>
      <c r="G157" s="43" t="s">
        <v>773</v>
      </c>
      <c r="H157" s="104">
        <v>8</v>
      </c>
      <c r="I157" s="104">
        <v>25</v>
      </c>
      <c r="J157" s="197"/>
      <c r="K157" s="43" t="s">
        <v>797</v>
      </c>
      <c r="L157" s="43" t="s">
        <v>726</v>
      </c>
      <c r="M157" s="41">
        <v>43465</v>
      </c>
      <c r="N157" s="205"/>
      <c r="O157" s="189"/>
      <c r="P157" s="104" t="s">
        <v>765</v>
      </c>
      <c r="Q157" s="138" t="s">
        <v>692</v>
      </c>
      <c r="R157" s="139">
        <v>10664486</v>
      </c>
      <c r="S157" s="223"/>
      <c r="T157" s="224"/>
      <c r="U157" s="224"/>
      <c r="V157" s="224"/>
      <c r="W157" s="224"/>
      <c r="X157" s="224"/>
      <c r="Y157" s="224"/>
      <c r="Z157" s="224"/>
      <c r="AA157" s="224"/>
      <c r="AB157" s="224"/>
      <c r="AC157" s="224"/>
      <c r="AD157" s="224"/>
      <c r="AE157" s="224"/>
      <c r="AF157" s="190"/>
    </row>
    <row r="158" spans="1:32" s="23" customFormat="1" ht="72.75" customHeight="1">
      <c r="A158" s="202"/>
      <c r="B158" s="197"/>
      <c r="C158" s="197"/>
      <c r="D158" s="189"/>
      <c r="E158" s="187"/>
      <c r="F158" s="187"/>
      <c r="G158" s="43" t="s">
        <v>773</v>
      </c>
      <c r="H158" s="104">
        <v>8</v>
      </c>
      <c r="I158" s="104">
        <v>25</v>
      </c>
      <c r="J158" s="197"/>
      <c r="K158" s="43" t="s">
        <v>798</v>
      </c>
      <c r="L158" s="43" t="s">
        <v>726</v>
      </c>
      <c r="M158" s="41">
        <v>43465</v>
      </c>
      <c r="N158" s="205"/>
      <c r="O158" s="189"/>
      <c r="P158" s="104" t="s">
        <v>765</v>
      </c>
      <c r="Q158" s="138" t="s">
        <v>692</v>
      </c>
      <c r="R158" s="139">
        <v>10664486</v>
      </c>
      <c r="S158" s="223"/>
      <c r="T158" s="224"/>
      <c r="U158" s="224"/>
      <c r="V158" s="224"/>
      <c r="W158" s="224"/>
      <c r="X158" s="224"/>
      <c r="Y158" s="224"/>
      <c r="Z158" s="224"/>
      <c r="AA158" s="224"/>
      <c r="AB158" s="224"/>
      <c r="AC158" s="224"/>
      <c r="AD158" s="224"/>
      <c r="AE158" s="224"/>
      <c r="AF158" s="190"/>
    </row>
    <row r="159" spans="1:32" s="23" customFormat="1" ht="72.75" customHeight="1">
      <c r="A159" s="202"/>
      <c r="B159" s="197"/>
      <c r="C159" s="197"/>
      <c r="D159" s="189"/>
      <c r="E159" s="187"/>
      <c r="F159" s="187"/>
      <c r="G159" s="43" t="s">
        <v>773</v>
      </c>
      <c r="H159" s="104">
        <v>8</v>
      </c>
      <c r="I159" s="104">
        <v>25</v>
      </c>
      <c r="J159" s="197"/>
      <c r="K159" s="43" t="s">
        <v>799</v>
      </c>
      <c r="L159" s="43" t="s">
        <v>800</v>
      </c>
      <c r="M159" s="41">
        <v>43465</v>
      </c>
      <c r="N159" s="205"/>
      <c r="O159" s="189"/>
      <c r="P159" s="104" t="s">
        <v>765</v>
      </c>
      <c r="Q159" s="138" t="s">
        <v>692</v>
      </c>
      <c r="R159" s="139">
        <v>10664486</v>
      </c>
      <c r="S159" s="223"/>
      <c r="T159" s="224"/>
      <c r="U159" s="224"/>
      <c r="V159" s="224"/>
      <c r="W159" s="224"/>
      <c r="X159" s="224"/>
      <c r="Y159" s="224"/>
      <c r="Z159" s="224"/>
      <c r="AA159" s="224"/>
      <c r="AB159" s="224"/>
      <c r="AC159" s="224"/>
      <c r="AD159" s="224"/>
      <c r="AE159" s="224"/>
      <c r="AF159" s="190"/>
    </row>
    <row r="160" spans="1:32" s="23" customFormat="1" ht="72.75" customHeight="1">
      <c r="A160" s="202"/>
      <c r="B160" s="197"/>
      <c r="C160" s="197"/>
      <c r="D160" s="189"/>
      <c r="E160" s="187"/>
      <c r="F160" s="187"/>
      <c r="G160" s="43" t="s">
        <v>773</v>
      </c>
      <c r="H160" s="104">
        <v>8</v>
      </c>
      <c r="I160" s="104">
        <v>25</v>
      </c>
      <c r="J160" s="197"/>
      <c r="K160" s="43" t="s">
        <v>801</v>
      </c>
      <c r="L160" s="43" t="s">
        <v>726</v>
      </c>
      <c r="M160" s="41">
        <v>43465</v>
      </c>
      <c r="N160" s="205"/>
      <c r="O160" s="189"/>
      <c r="P160" s="104" t="s">
        <v>765</v>
      </c>
      <c r="Q160" s="138" t="s">
        <v>692</v>
      </c>
      <c r="R160" s="139">
        <v>40340928</v>
      </c>
      <c r="S160" s="223"/>
      <c r="T160" s="224"/>
      <c r="U160" s="224"/>
      <c r="V160" s="224"/>
      <c r="W160" s="224"/>
      <c r="X160" s="224"/>
      <c r="Y160" s="224"/>
      <c r="Z160" s="224"/>
      <c r="AA160" s="224"/>
      <c r="AB160" s="224"/>
      <c r="AC160" s="224"/>
      <c r="AD160" s="224"/>
      <c r="AE160" s="224"/>
      <c r="AF160" s="190"/>
    </row>
    <row r="161" spans="1:32" s="23" customFormat="1" ht="72.75" customHeight="1">
      <c r="A161" s="202"/>
      <c r="B161" s="197"/>
      <c r="C161" s="197"/>
      <c r="D161" s="189"/>
      <c r="E161" s="187"/>
      <c r="F161" s="187"/>
      <c r="G161" s="43" t="s">
        <v>773</v>
      </c>
      <c r="H161" s="104">
        <v>8</v>
      </c>
      <c r="I161" s="104">
        <v>25</v>
      </c>
      <c r="J161" s="197"/>
      <c r="K161" s="43" t="s">
        <v>802</v>
      </c>
      <c r="L161" s="43" t="s">
        <v>732</v>
      </c>
      <c r="M161" s="41">
        <v>43465</v>
      </c>
      <c r="N161" s="205"/>
      <c r="O161" s="189"/>
      <c r="P161" s="104" t="s">
        <v>765</v>
      </c>
      <c r="Q161" s="138" t="s">
        <v>692</v>
      </c>
      <c r="R161" s="139">
        <v>40000000</v>
      </c>
      <c r="S161" s="223"/>
      <c r="T161" s="224"/>
      <c r="U161" s="224"/>
      <c r="V161" s="224"/>
      <c r="W161" s="224"/>
      <c r="X161" s="224"/>
      <c r="Y161" s="224"/>
      <c r="Z161" s="224"/>
      <c r="AA161" s="224"/>
      <c r="AB161" s="224"/>
      <c r="AC161" s="224"/>
      <c r="AD161" s="224"/>
      <c r="AE161" s="224"/>
      <c r="AF161" s="190"/>
    </row>
    <row r="162" spans="1:32" s="23" customFormat="1" ht="72.75" customHeight="1">
      <c r="A162" s="202"/>
      <c r="B162" s="197"/>
      <c r="C162" s="197"/>
      <c r="D162" s="189"/>
      <c r="E162" s="187"/>
      <c r="F162" s="187"/>
      <c r="G162" s="43" t="s">
        <v>773</v>
      </c>
      <c r="H162" s="104">
        <v>8</v>
      </c>
      <c r="I162" s="104">
        <v>25</v>
      </c>
      <c r="J162" s="197"/>
      <c r="K162" s="43" t="s">
        <v>803</v>
      </c>
      <c r="L162" s="43" t="s">
        <v>732</v>
      </c>
      <c r="M162" s="41">
        <v>43465</v>
      </c>
      <c r="N162" s="205"/>
      <c r="O162" s="189"/>
      <c r="P162" s="104" t="s">
        <v>765</v>
      </c>
      <c r="Q162" s="138" t="s">
        <v>692</v>
      </c>
      <c r="R162" s="139">
        <v>21328973</v>
      </c>
      <c r="S162" s="223"/>
      <c r="T162" s="224"/>
      <c r="U162" s="224"/>
      <c r="V162" s="224"/>
      <c r="W162" s="224"/>
      <c r="X162" s="224"/>
      <c r="Y162" s="224"/>
      <c r="Z162" s="224"/>
      <c r="AA162" s="224"/>
      <c r="AB162" s="224"/>
      <c r="AC162" s="224"/>
      <c r="AD162" s="224"/>
      <c r="AE162" s="224"/>
      <c r="AF162" s="190"/>
    </row>
    <row r="163" spans="1:32" s="23" customFormat="1" ht="72.75" customHeight="1">
      <c r="A163" s="202"/>
      <c r="B163" s="197"/>
      <c r="C163" s="197"/>
      <c r="D163" s="189"/>
      <c r="E163" s="187"/>
      <c r="F163" s="187"/>
      <c r="G163" s="43" t="s">
        <v>773</v>
      </c>
      <c r="H163" s="104">
        <v>8</v>
      </c>
      <c r="I163" s="104">
        <v>25</v>
      </c>
      <c r="J163" s="197"/>
      <c r="K163" s="43" t="s">
        <v>804</v>
      </c>
      <c r="L163" s="43" t="s">
        <v>732</v>
      </c>
      <c r="M163" s="41">
        <v>43465</v>
      </c>
      <c r="N163" s="205"/>
      <c r="O163" s="189"/>
      <c r="P163" s="104" t="s">
        <v>765</v>
      </c>
      <c r="Q163" s="138" t="s">
        <v>692</v>
      </c>
      <c r="R163" s="139">
        <v>21328973</v>
      </c>
      <c r="S163" s="223"/>
      <c r="T163" s="224"/>
      <c r="U163" s="224"/>
      <c r="V163" s="224"/>
      <c r="W163" s="224"/>
      <c r="X163" s="224"/>
      <c r="Y163" s="224"/>
      <c r="Z163" s="224"/>
      <c r="AA163" s="224"/>
      <c r="AB163" s="224"/>
      <c r="AC163" s="224"/>
      <c r="AD163" s="224"/>
      <c r="AE163" s="224"/>
      <c r="AF163" s="190"/>
    </row>
    <row r="164" spans="1:32" s="23" customFormat="1" ht="72.75" customHeight="1">
      <c r="A164" s="202"/>
      <c r="B164" s="197"/>
      <c r="C164" s="197"/>
      <c r="D164" s="189"/>
      <c r="E164" s="187"/>
      <c r="F164" s="187"/>
      <c r="G164" s="43" t="s">
        <v>773</v>
      </c>
      <c r="H164" s="104">
        <v>8</v>
      </c>
      <c r="I164" s="104">
        <v>25</v>
      </c>
      <c r="J164" s="197"/>
      <c r="K164" s="43" t="s">
        <v>805</v>
      </c>
      <c r="L164" s="43" t="s">
        <v>732</v>
      </c>
      <c r="M164" s="41">
        <v>43465</v>
      </c>
      <c r="N164" s="205"/>
      <c r="O164" s="189"/>
      <c r="P164" s="104" t="s">
        <v>765</v>
      </c>
      <c r="Q164" s="138" t="s">
        <v>692</v>
      </c>
      <c r="R164" s="139">
        <v>21328973</v>
      </c>
      <c r="S164" s="223"/>
      <c r="T164" s="224"/>
      <c r="U164" s="224"/>
      <c r="V164" s="224"/>
      <c r="W164" s="224"/>
      <c r="X164" s="224"/>
      <c r="Y164" s="224"/>
      <c r="Z164" s="224"/>
      <c r="AA164" s="224"/>
      <c r="AB164" s="224"/>
      <c r="AC164" s="224"/>
      <c r="AD164" s="224"/>
      <c r="AE164" s="224"/>
      <c r="AF164" s="190"/>
    </row>
    <row r="165" spans="1:32" s="23" customFormat="1" ht="72.75" customHeight="1">
      <c r="A165" s="202"/>
      <c r="B165" s="197"/>
      <c r="C165" s="197"/>
      <c r="D165" s="189"/>
      <c r="E165" s="187"/>
      <c r="F165" s="187"/>
      <c r="G165" s="43" t="s">
        <v>773</v>
      </c>
      <c r="H165" s="104">
        <v>8</v>
      </c>
      <c r="I165" s="104">
        <v>25</v>
      </c>
      <c r="J165" s="197"/>
      <c r="K165" s="43" t="s">
        <v>806</v>
      </c>
      <c r="L165" s="43" t="s">
        <v>732</v>
      </c>
      <c r="M165" s="41">
        <v>43465</v>
      </c>
      <c r="N165" s="205"/>
      <c r="O165" s="189"/>
      <c r="P165" s="104" t="s">
        <v>765</v>
      </c>
      <c r="Q165" s="138" t="s">
        <v>692</v>
      </c>
      <c r="R165" s="139">
        <v>21328973</v>
      </c>
      <c r="S165" s="223"/>
      <c r="T165" s="224"/>
      <c r="U165" s="224"/>
      <c r="V165" s="224"/>
      <c r="W165" s="224"/>
      <c r="X165" s="224"/>
      <c r="Y165" s="224"/>
      <c r="Z165" s="224"/>
      <c r="AA165" s="224"/>
      <c r="AB165" s="224"/>
      <c r="AC165" s="224"/>
      <c r="AD165" s="224"/>
      <c r="AE165" s="224"/>
      <c r="AF165" s="190"/>
    </row>
    <row r="166" spans="1:32" s="23" customFormat="1" ht="35.25" customHeight="1">
      <c r="A166" s="202"/>
      <c r="B166" s="197"/>
      <c r="C166" s="197"/>
      <c r="D166" s="189"/>
      <c r="E166" s="187"/>
      <c r="F166" s="187"/>
      <c r="G166" s="43" t="s">
        <v>773</v>
      </c>
      <c r="H166" s="104">
        <v>8</v>
      </c>
      <c r="I166" s="104">
        <v>25</v>
      </c>
      <c r="J166" s="197"/>
      <c r="K166" s="43" t="s">
        <v>807</v>
      </c>
      <c r="L166" s="43" t="s">
        <v>726</v>
      </c>
      <c r="M166" s="41">
        <v>43465</v>
      </c>
      <c r="N166" s="205"/>
      <c r="O166" s="189"/>
      <c r="P166" s="104" t="s">
        <v>765</v>
      </c>
      <c r="Q166" s="138" t="s">
        <v>692</v>
      </c>
      <c r="R166" s="139">
        <v>21328973</v>
      </c>
      <c r="S166" s="223"/>
      <c r="T166" s="224"/>
      <c r="U166" s="224"/>
      <c r="V166" s="224"/>
      <c r="W166" s="224"/>
      <c r="X166" s="224"/>
      <c r="Y166" s="224"/>
      <c r="Z166" s="224"/>
      <c r="AA166" s="224"/>
      <c r="AB166" s="224"/>
      <c r="AC166" s="224"/>
      <c r="AD166" s="224"/>
      <c r="AE166" s="224"/>
      <c r="AF166" s="190"/>
    </row>
    <row r="167" spans="1:32" s="23" customFormat="1" ht="43.5" customHeight="1">
      <c r="A167" s="202"/>
      <c r="B167" s="197"/>
      <c r="C167" s="197"/>
      <c r="D167" s="189"/>
      <c r="E167" s="187"/>
      <c r="F167" s="187"/>
      <c r="G167" s="43" t="s">
        <v>773</v>
      </c>
      <c r="H167" s="104">
        <v>8</v>
      </c>
      <c r="I167" s="104">
        <v>25</v>
      </c>
      <c r="J167" s="197"/>
      <c r="K167" s="43" t="s">
        <v>808</v>
      </c>
      <c r="L167" s="43" t="s">
        <v>726</v>
      </c>
      <c r="M167" s="41">
        <v>43465</v>
      </c>
      <c r="N167" s="205"/>
      <c r="O167" s="189"/>
      <c r="P167" s="104" t="s">
        <v>765</v>
      </c>
      <c r="Q167" s="138" t="s">
        <v>692</v>
      </c>
      <c r="R167" s="139">
        <v>10664486</v>
      </c>
      <c r="S167" s="223"/>
      <c r="T167" s="224"/>
      <c r="U167" s="224"/>
      <c r="V167" s="224"/>
      <c r="W167" s="224"/>
      <c r="X167" s="224"/>
      <c r="Y167" s="224"/>
      <c r="Z167" s="224"/>
      <c r="AA167" s="224"/>
      <c r="AB167" s="224"/>
      <c r="AC167" s="224"/>
      <c r="AD167" s="224"/>
      <c r="AE167" s="224"/>
      <c r="AF167" s="190"/>
    </row>
    <row r="168" spans="1:32" s="23" customFormat="1" ht="45" customHeight="1">
      <c r="A168" s="202"/>
      <c r="B168" s="197"/>
      <c r="C168" s="197"/>
      <c r="D168" s="189"/>
      <c r="E168" s="187"/>
      <c r="F168" s="187"/>
      <c r="G168" s="43" t="s">
        <v>773</v>
      </c>
      <c r="H168" s="104">
        <v>8</v>
      </c>
      <c r="I168" s="104">
        <v>25</v>
      </c>
      <c r="J168" s="197"/>
      <c r="K168" s="43" t="s">
        <v>809</v>
      </c>
      <c r="L168" s="43" t="s">
        <v>726</v>
      </c>
      <c r="M168" s="41">
        <v>43465</v>
      </c>
      <c r="N168" s="205"/>
      <c r="O168" s="189"/>
      <c r="P168" s="104" t="s">
        <v>765</v>
      </c>
      <c r="Q168" s="138" t="s">
        <v>692</v>
      </c>
      <c r="R168" s="139">
        <v>24380895</v>
      </c>
      <c r="S168" s="223"/>
      <c r="T168" s="224"/>
      <c r="U168" s="224"/>
      <c r="V168" s="224"/>
      <c r="W168" s="224"/>
      <c r="X168" s="224"/>
      <c r="Y168" s="224"/>
      <c r="Z168" s="224"/>
      <c r="AA168" s="224"/>
      <c r="AB168" s="224"/>
      <c r="AC168" s="224"/>
      <c r="AD168" s="224"/>
      <c r="AE168" s="224"/>
      <c r="AF168" s="190"/>
    </row>
    <row r="169" spans="1:32" s="23" customFormat="1" ht="50.25" customHeight="1">
      <c r="A169" s="202"/>
      <c r="B169" s="197"/>
      <c r="C169" s="197"/>
      <c r="D169" s="189"/>
      <c r="E169" s="187"/>
      <c r="F169" s="187"/>
      <c r="G169" s="43" t="s">
        <v>773</v>
      </c>
      <c r="H169" s="104">
        <v>8</v>
      </c>
      <c r="I169" s="104">
        <v>25</v>
      </c>
      <c r="J169" s="197"/>
      <c r="K169" s="43" t="s">
        <v>810</v>
      </c>
      <c r="L169" s="43" t="s">
        <v>726</v>
      </c>
      <c r="M169" s="41">
        <v>43465</v>
      </c>
      <c r="N169" s="205"/>
      <c r="O169" s="189"/>
      <c r="P169" s="104" t="s">
        <v>765</v>
      </c>
      <c r="Q169" s="138" t="s">
        <v>692</v>
      </c>
      <c r="R169" s="139">
        <v>42657945</v>
      </c>
      <c r="S169" s="223"/>
      <c r="T169" s="224"/>
      <c r="U169" s="224"/>
      <c r="V169" s="224"/>
      <c r="W169" s="224"/>
      <c r="X169" s="224"/>
      <c r="Y169" s="224"/>
      <c r="Z169" s="224"/>
      <c r="AA169" s="224"/>
      <c r="AB169" s="224"/>
      <c r="AC169" s="224"/>
      <c r="AD169" s="224"/>
      <c r="AE169" s="224"/>
      <c r="AF169" s="190"/>
    </row>
    <row r="170" spans="1:32" s="23" customFormat="1" ht="42.75" customHeight="1">
      <c r="A170" s="202"/>
      <c r="B170" s="197"/>
      <c r="C170" s="197"/>
      <c r="D170" s="189"/>
      <c r="E170" s="187"/>
      <c r="F170" s="187"/>
      <c r="G170" s="43" t="s">
        <v>773</v>
      </c>
      <c r="H170" s="104">
        <v>8</v>
      </c>
      <c r="I170" s="104">
        <v>25</v>
      </c>
      <c r="J170" s="197"/>
      <c r="K170" s="43" t="s">
        <v>811</v>
      </c>
      <c r="L170" s="43" t="s">
        <v>726</v>
      </c>
      <c r="M170" s="41">
        <v>43465</v>
      </c>
      <c r="N170" s="205"/>
      <c r="O170" s="189"/>
      <c r="P170" s="104" t="s">
        <v>765</v>
      </c>
      <c r="Q170" s="138" t="s">
        <v>692</v>
      </c>
      <c r="R170" s="139">
        <v>21328973</v>
      </c>
      <c r="S170" s="223"/>
      <c r="T170" s="224"/>
      <c r="U170" s="224"/>
      <c r="V170" s="224"/>
      <c r="W170" s="224"/>
      <c r="X170" s="224"/>
      <c r="Y170" s="224"/>
      <c r="Z170" s="224"/>
      <c r="AA170" s="224"/>
      <c r="AB170" s="224"/>
      <c r="AC170" s="224"/>
      <c r="AD170" s="224"/>
      <c r="AE170" s="224"/>
      <c r="AF170" s="190"/>
    </row>
    <row r="171" spans="1:32" s="23" customFormat="1" ht="40.5" customHeight="1">
      <c r="A171" s="202"/>
      <c r="B171" s="197"/>
      <c r="C171" s="197"/>
      <c r="D171" s="189"/>
      <c r="E171" s="187"/>
      <c r="F171" s="187"/>
      <c r="G171" s="43" t="s">
        <v>773</v>
      </c>
      <c r="H171" s="104">
        <v>8</v>
      </c>
      <c r="I171" s="104">
        <v>25</v>
      </c>
      <c r="J171" s="197"/>
      <c r="K171" s="43" t="s">
        <v>812</v>
      </c>
      <c r="L171" s="43" t="s">
        <v>726</v>
      </c>
      <c r="M171" s="41">
        <v>43465</v>
      </c>
      <c r="N171" s="205"/>
      <c r="O171" s="189"/>
      <c r="P171" s="104" t="s">
        <v>765</v>
      </c>
      <c r="Q171" s="138" t="s">
        <v>692</v>
      </c>
      <c r="R171" s="139">
        <v>21328973</v>
      </c>
      <c r="S171" s="223"/>
      <c r="T171" s="224"/>
      <c r="U171" s="224"/>
      <c r="V171" s="224"/>
      <c r="W171" s="224"/>
      <c r="X171" s="224"/>
      <c r="Y171" s="224"/>
      <c r="Z171" s="224"/>
      <c r="AA171" s="224"/>
      <c r="AB171" s="224"/>
      <c r="AC171" s="224"/>
      <c r="AD171" s="224"/>
      <c r="AE171" s="224"/>
      <c r="AF171" s="190"/>
    </row>
    <row r="172" spans="1:32" s="23" customFormat="1" ht="38.25" customHeight="1">
      <c r="A172" s="202"/>
      <c r="B172" s="197"/>
      <c r="C172" s="197"/>
      <c r="D172" s="189"/>
      <c r="E172" s="187"/>
      <c r="F172" s="187"/>
      <c r="G172" s="43" t="s">
        <v>773</v>
      </c>
      <c r="H172" s="104">
        <v>8</v>
      </c>
      <c r="I172" s="104">
        <v>25</v>
      </c>
      <c r="J172" s="197"/>
      <c r="K172" s="43" t="s">
        <v>813</v>
      </c>
      <c r="L172" s="43" t="s">
        <v>726</v>
      </c>
      <c r="M172" s="41">
        <v>43465</v>
      </c>
      <c r="N172" s="205"/>
      <c r="O172" s="189"/>
      <c r="P172" s="104" t="s">
        <v>765</v>
      </c>
      <c r="Q172" s="138" t="s">
        <v>692</v>
      </c>
      <c r="R172" s="139">
        <v>21328973</v>
      </c>
      <c r="S172" s="223"/>
      <c r="T172" s="224"/>
      <c r="U172" s="224"/>
      <c r="V172" s="224"/>
      <c r="W172" s="224"/>
      <c r="X172" s="224"/>
      <c r="Y172" s="224"/>
      <c r="Z172" s="224"/>
      <c r="AA172" s="224"/>
      <c r="AB172" s="224"/>
      <c r="AC172" s="224"/>
      <c r="AD172" s="224"/>
      <c r="AE172" s="224"/>
      <c r="AF172" s="190"/>
    </row>
    <row r="173" spans="1:32" s="23" customFormat="1" ht="39.75" customHeight="1">
      <c r="A173" s="202"/>
      <c r="B173" s="197"/>
      <c r="C173" s="197"/>
      <c r="D173" s="189"/>
      <c r="E173" s="187"/>
      <c r="F173" s="187"/>
      <c r="G173" s="43" t="s">
        <v>773</v>
      </c>
      <c r="H173" s="104">
        <v>8</v>
      </c>
      <c r="I173" s="104">
        <v>25</v>
      </c>
      <c r="J173" s="197"/>
      <c r="K173" s="43" t="s">
        <v>814</v>
      </c>
      <c r="L173" s="43" t="s">
        <v>726</v>
      </c>
      <c r="M173" s="41">
        <v>43465</v>
      </c>
      <c r="N173" s="205"/>
      <c r="O173" s="189"/>
      <c r="P173" s="104" t="s">
        <v>765</v>
      </c>
      <c r="Q173" s="138" t="s">
        <v>692</v>
      </c>
      <c r="R173" s="139">
        <v>10000000</v>
      </c>
      <c r="S173" s="223"/>
      <c r="T173" s="224"/>
      <c r="U173" s="224"/>
      <c r="V173" s="224"/>
      <c r="W173" s="224"/>
      <c r="X173" s="224"/>
      <c r="Y173" s="224"/>
      <c r="Z173" s="224"/>
      <c r="AA173" s="224"/>
      <c r="AB173" s="224"/>
      <c r="AC173" s="224"/>
      <c r="AD173" s="224"/>
      <c r="AE173" s="224"/>
      <c r="AF173" s="190"/>
    </row>
    <row r="174" spans="1:32" s="23" customFormat="1" ht="47.25" customHeight="1">
      <c r="A174" s="202"/>
      <c r="B174" s="197"/>
      <c r="C174" s="197"/>
      <c r="D174" s="189"/>
      <c r="E174" s="187"/>
      <c r="F174" s="187"/>
      <c r="G174" s="43" t="s">
        <v>773</v>
      </c>
      <c r="H174" s="104">
        <v>8</v>
      </c>
      <c r="I174" s="104">
        <v>25</v>
      </c>
      <c r="J174" s="197"/>
      <c r="K174" s="43" t="s">
        <v>815</v>
      </c>
      <c r="L174" s="43" t="s">
        <v>726</v>
      </c>
      <c r="M174" s="41">
        <v>43465</v>
      </c>
      <c r="N174" s="205"/>
      <c r="O174" s="189"/>
      <c r="P174" s="104" t="s">
        <v>765</v>
      </c>
      <c r="Q174" s="138" t="s">
        <v>692</v>
      </c>
      <c r="R174" s="139">
        <v>72000000</v>
      </c>
      <c r="S174" s="223"/>
      <c r="T174" s="224"/>
      <c r="U174" s="224"/>
      <c r="V174" s="224"/>
      <c r="W174" s="224"/>
      <c r="X174" s="224"/>
      <c r="Y174" s="224"/>
      <c r="Z174" s="224"/>
      <c r="AA174" s="224"/>
      <c r="AB174" s="224"/>
      <c r="AC174" s="224"/>
      <c r="AD174" s="224"/>
      <c r="AE174" s="224"/>
      <c r="AF174" s="190"/>
    </row>
    <row r="175" spans="1:32" s="23" customFormat="1" ht="52.5" customHeight="1">
      <c r="A175" s="202" t="s">
        <v>221</v>
      </c>
      <c r="B175" s="197" t="s">
        <v>681</v>
      </c>
      <c r="C175" s="197" t="s">
        <v>816</v>
      </c>
      <c r="D175" s="189" t="s">
        <v>721</v>
      </c>
      <c r="E175" s="35" t="s">
        <v>817</v>
      </c>
      <c r="F175" s="44" t="s">
        <v>818</v>
      </c>
      <c r="G175" s="43" t="s">
        <v>819</v>
      </c>
      <c r="H175" s="104">
        <v>0</v>
      </c>
      <c r="I175" s="104">
        <v>1</v>
      </c>
      <c r="J175" s="197"/>
      <c r="K175" s="43" t="s">
        <v>820</v>
      </c>
      <c r="L175" s="43" t="s">
        <v>695</v>
      </c>
      <c r="M175" s="41">
        <v>43465</v>
      </c>
      <c r="N175" s="205">
        <v>9</v>
      </c>
      <c r="O175" s="189" t="s">
        <v>690</v>
      </c>
      <c r="P175" s="104" t="s">
        <v>821</v>
      </c>
      <c r="Q175" s="138" t="s">
        <v>692</v>
      </c>
      <c r="R175" s="139">
        <v>34260656</v>
      </c>
      <c r="S175" s="223">
        <f>SUM(R175:R191)</f>
        <v>790926941</v>
      </c>
      <c r="T175" s="224">
        <v>204121</v>
      </c>
      <c r="U175" s="192">
        <v>103121</v>
      </c>
      <c r="V175" s="192">
        <v>101000</v>
      </c>
      <c r="W175" s="192">
        <v>277299</v>
      </c>
      <c r="X175" s="192">
        <v>175705</v>
      </c>
      <c r="Y175" s="192">
        <v>56188</v>
      </c>
      <c r="Z175" s="192">
        <v>52000</v>
      </c>
      <c r="AA175" s="192"/>
      <c r="AB175" s="192"/>
      <c r="AC175" s="192"/>
      <c r="AD175" s="192">
        <v>90784</v>
      </c>
      <c r="AE175" s="192">
        <v>26145</v>
      </c>
      <c r="AF175" s="190">
        <v>9</v>
      </c>
    </row>
    <row r="176" spans="1:32" s="23" customFormat="1" ht="67.5" customHeight="1">
      <c r="A176" s="202"/>
      <c r="B176" s="197"/>
      <c r="C176" s="197"/>
      <c r="D176" s="189"/>
      <c r="E176" s="35" t="s">
        <v>822</v>
      </c>
      <c r="F176" s="44" t="s">
        <v>823</v>
      </c>
      <c r="G176" s="43" t="s">
        <v>824</v>
      </c>
      <c r="H176" s="104">
        <v>20</v>
      </c>
      <c r="I176" s="104">
        <v>1</v>
      </c>
      <c r="J176" s="197"/>
      <c r="K176" s="43" t="s">
        <v>825</v>
      </c>
      <c r="L176" s="43" t="s">
        <v>732</v>
      </c>
      <c r="M176" s="41">
        <v>43465</v>
      </c>
      <c r="N176" s="205"/>
      <c r="O176" s="189"/>
      <c r="P176" s="104" t="s">
        <v>821</v>
      </c>
      <c r="Q176" s="138" t="s">
        <v>692</v>
      </c>
      <c r="R176" s="139">
        <v>34260652</v>
      </c>
      <c r="S176" s="223"/>
      <c r="T176" s="224"/>
      <c r="U176" s="192"/>
      <c r="V176" s="192"/>
      <c r="W176" s="192"/>
      <c r="X176" s="192"/>
      <c r="Y176" s="192"/>
      <c r="Z176" s="192"/>
      <c r="AA176" s="192"/>
      <c r="AB176" s="192"/>
      <c r="AC176" s="192"/>
      <c r="AD176" s="192"/>
      <c r="AE176" s="192"/>
      <c r="AF176" s="190"/>
    </row>
    <row r="177" spans="1:32" s="23" customFormat="1" ht="66.75" customHeight="1">
      <c r="A177" s="202"/>
      <c r="B177" s="197"/>
      <c r="C177" s="197"/>
      <c r="D177" s="189"/>
      <c r="E177" s="35" t="s">
        <v>826</v>
      </c>
      <c r="F177" s="44" t="s">
        <v>827</v>
      </c>
      <c r="G177" s="43" t="s">
        <v>828</v>
      </c>
      <c r="H177" s="104">
        <v>0.12</v>
      </c>
      <c r="I177" s="104">
        <v>1</v>
      </c>
      <c r="J177" s="197"/>
      <c r="K177" s="43" t="s">
        <v>829</v>
      </c>
      <c r="L177" s="43" t="s">
        <v>830</v>
      </c>
      <c r="M177" s="41">
        <v>43465</v>
      </c>
      <c r="N177" s="205"/>
      <c r="O177" s="189"/>
      <c r="P177" s="104" t="s">
        <v>821</v>
      </c>
      <c r="Q177" s="138" t="s">
        <v>692</v>
      </c>
      <c r="R177" s="139">
        <v>34260652</v>
      </c>
      <c r="S177" s="223"/>
      <c r="T177" s="224"/>
      <c r="U177" s="192"/>
      <c r="V177" s="192"/>
      <c r="W177" s="192"/>
      <c r="X177" s="192"/>
      <c r="Y177" s="192"/>
      <c r="Z177" s="192"/>
      <c r="AA177" s="192"/>
      <c r="AB177" s="192"/>
      <c r="AC177" s="192"/>
      <c r="AD177" s="192"/>
      <c r="AE177" s="192"/>
      <c r="AF177" s="190"/>
    </row>
    <row r="178" spans="1:32" s="23" customFormat="1" ht="50.25" customHeight="1">
      <c r="A178" s="202"/>
      <c r="B178" s="197"/>
      <c r="C178" s="197"/>
      <c r="D178" s="189"/>
      <c r="E178" s="35" t="s">
        <v>831</v>
      </c>
      <c r="F178" s="189" t="s">
        <v>832</v>
      </c>
      <c r="G178" s="197" t="s">
        <v>833</v>
      </c>
      <c r="H178" s="206">
        <v>1</v>
      </c>
      <c r="I178" s="206">
        <v>1</v>
      </c>
      <c r="J178" s="197"/>
      <c r="K178" s="43" t="s">
        <v>834</v>
      </c>
      <c r="L178" s="43" t="s">
        <v>835</v>
      </c>
      <c r="M178" s="41">
        <v>43465</v>
      </c>
      <c r="N178" s="205"/>
      <c r="O178" s="189"/>
      <c r="P178" s="104" t="s">
        <v>821</v>
      </c>
      <c r="Q178" s="138" t="s">
        <v>692</v>
      </c>
      <c r="R178" s="139">
        <v>45338567</v>
      </c>
      <c r="S178" s="223"/>
      <c r="T178" s="224"/>
      <c r="U178" s="192"/>
      <c r="V178" s="192"/>
      <c r="W178" s="192"/>
      <c r="X178" s="192"/>
      <c r="Y178" s="192"/>
      <c r="Z178" s="192"/>
      <c r="AA178" s="192"/>
      <c r="AB178" s="192"/>
      <c r="AC178" s="192"/>
      <c r="AD178" s="192"/>
      <c r="AE178" s="192"/>
      <c r="AF178" s="190"/>
    </row>
    <row r="179" spans="1:32" s="23" customFormat="1" ht="62.25" customHeight="1">
      <c r="A179" s="202"/>
      <c r="B179" s="197"/>
      <c r="C179" s="197"/>
      <c r="D179" s="189"/>
      <c r="E179" s="35" t="s">
        <v>836</v>
      </c>
      <c r="F179" s="189"/>
      <c r="G179" s="197"/>
      <c r="H179" s="206"/>
      <c r="I179" s="206"/>
      <c r="J179" s="197"/>
      <c r="K179" s="43" t="s">
        <v>837</v>
      </c>
      <c r="L179" s="43" t="s">
        <v>726</v>
      </c>
      <c r="M179" s="41">
        <v>43465</v>
      </c>
      <c r="N179" s="205"/>
      <c r="O179" s="189"/>
      <c r="P179" s="104" t="s">
        <v>821</v>
      </c>
      <c r="Q179" s="138" t="s">
        <v>692</v>
      </c>
      <c r="R179" s="139">
        <v>36666668</v>
      </c>
      <c r="S179" s="223"/>
      <c r="T179" s="224"/>
      <c r="U179" s="192"/>
      <c r="V179" s="192"/>
      <c r="W179" s="192"/>
      <c r="X179" s="192"/>
      <c r="Y179" s="192"/>
      <c r="Z179" s="192"/>
      <c r="AA179" s="192"/>
      <c r="AB179" s="192"/>
      <c r="AC179" s="192"/>
      <c r="AD179" s="192"/>
      <c r="AE179" s="192"/>
      <c r="AF179" s="190"/>
    </row>
    <row r="180" spans="1:32" s="23" customFormat="1" ht="90.75" customHeight="1">
      <c r="A180" s="202"/>
      <c r="B180" s="197"/>
      <c r="C180" s="197"/>
      <c r="D180" s="189"/>
      <c r="E180" s="35" t="s">
        <v>838</v>
      </c>
      <c r="F180" s="189"/>
      <c r="G180" s="197"/>
      <c r="H180" s="206"/>
      <c r="I180" s="206"/>
      <c r="J180" s="197"/>
      <c r="K180" s="43" t="s">
        <v>839</v>
      </c>
      <c r="L180" s="43" t="s">
        <v>726</v>
      </c>
      <c r="M180" s="41">
        <v>43465</v>
      </c>
      <c r="N180" s="205"/>
      <c r="O180" s="189"/>
      <c r="P180" s="104" t="s">
        <v>821</v>
      </c>
      <c r="Q180" s="138" t="s">
        <v>692</v>
      </c>
      <c r="R180" s="139">
        <v>36666666</v>
      </c>
      <c r="S180" s="223"/>
      <c r="T180" s="224"/>
      <c r="U180" s="192"/>
      <c r="V180" s="192"/>
      <c r="W180" s="192"/>
      <c r="X180" s="192"/>
      <c r="Y180" s="192"/>
      <c r="Z180" s="192"/>
      <c r="AA180" s="192"/>
      <c r="AB180" s="192"/>
      <c r="AC180" s="192"/>
      <c r="AD180" s="192"/>
      <c r="AE180" s="192"/>
      <c r="AF180" s="190"/>
    </row>
    <row r="181" spans="1:32" s="23" customFormat="1" ht="76.5" customHeight="1">
      <c r="A181" s="202"/>
      <c r="B181" s="197"/>
      <c r="C181" s="197"/>
      <c r="D181" s="189"/>
      <c r="E181" s="35" t="s">
        <v>840</v>
      </c>
      <c r="F181" s="189"/>
      <c r="G181" s="197"/>
      <c r="H181" s="206"/>
      <c r="I181" s="206"/>
      <c r="J181" s="197"/>
      <c r="K181" s="43" t="s">
        <v>841</v>
      </c>
      <c r="L181" s="43" t="s">
        <v>726</v>
      </c>
      <c r="M181" s="41">
        <v>43465</v>
      </c>
      <c r="N181" s="205"/>
      <c r="O181" s="189"/>
      <c r="P181" s="104" t="s">
        <v>821</v>
      </c>
      <c r="Q181" s="138" t="s">
        <v>692</v>
      </c>
      <c r="R181" s="139">
        <v>36666666</v>
      </c>
      <c r="S181" s="223"/>
      <c r="T181" s="224"/>
      <c r="U181" s="192"/>
      <c r="V181" s="192"/>
      <c r="W181" s="192"/>
      <c r="X181" s="192"/>
      <c r="Y181" s="192"/>
      <c r="Z181" s="192"/>
      <c r="AA181" s="192"/>
      <c r="AB181" s="192"/>
      <c r="AC181" s="192"/>
      <c r="AD181" s="192"/>
      <c r="AE181" s="192"/>
      <c r="AF181" s="190"/>
    </row>
    <row r="182" spans="1:32" s="23" customFormat="1" ht="74.25" customHeight="1">
      <c r="A182" s="202"/>
      <c r="B182" s="197"/>
      <c r="C182" s="197"/>
      <c r="D182" s="189"/>
      <c r="E182" s="35" t="s">
        <v>842</v>
      </c>
      <c r="F182" s="189"/>
      <c r="G182" s="197"/>
      <c r="H182" s="206"/>
      <c r="I182" s="206"/>
      <c r="J182" s="197"/>
      <c r="K182" s="43" t="s">
        <v>843</v>
      </c>
      <c r="L182" s="43" t="s">
        <v>732</v>
      </c>
      <c r="M182" s="41">
        <v>43465</v>
      </c>
      <c r="N182" s="205"/>
      <c r="O182" s="189"/>
      <c r="P182" s="104" t="s">
        <v>821</v>
      </c>
      <c r="Q182" s="138" t="s">
        <v>692</v>
      </c>
      <c r="R182" s="139">
        <v>45338567</v>
      </c>
      <c r="S182" s="223"/>
      <c r="T182" s="224"/>
      <c r="U182" s="192"/>
      <c r="V182" s="192"/>
      <c r="W182" s="192"/>
      <c r="X182" s="192"/>
      <c r="Y182" s="192"/>
      <c r="Z182" s="192"/>
      <c r="AA182" s="192"/>
      <c r="AB182" s="192"/>
      <c r="AC182" s="192"/>
      <c r="AD182" s="192"/>
      <c r="AE182" s="192"/>
      <c r="AF182" s="190"/>
    </row>
    <row r="183" spans="1:32" s="23" customFormat="1" ht="72.75" customHeight="1">
      <c r="A183" s="202"/>
      <c r="B183" s="197"/>
      <c r="C183" s="197"/>
      <c r="D183" s="189"/>
      <c r="E183" s="35" t="s">
        <v>844</v>
      </c>
      <c r="F183" s="189"/>
      <c r="G183" s="197"/>
      <c r="H183" s="206"/>
      <c r="I183" s="206"/>
      <c r="J183" s="197"/>
      <c r="K183" s="43" t="s">
        <v>845</v>
      </c>
      <c r="L183" s="43" t="s">
        <v>726</v>
      </c>
      <c r="M183" s="41">
        <v>43465</v>
      </c>
      <c r="N183" s="205"/>
      <c r="O183" s="189"/>
      <c r="P183" s="104" t="s">
        <v>821</v>
      </c>
      <c r="Q183" s="138" t="s">
        <v>692</v>
      </c>
      <c r="R183" s="139">
        <v>39269409</v>
      </c>
      <c r="S183" s="223"/>
      <c r="T183" s="224"/>
      <c r="U183" s="192"/>
      <c r="V183" s="192"/>
      <c r="W183" s="192"/>
      <c r="X183" s="192"/>
      <c r="Y183" s="192"/>
      <c r="Z183" s="192"/>
      <c r="AA183" s="192"/>
      <c r="AB183" s="192"/>
      <c r="AC183" s="192"/>
      <c r="AD183" s="192"/>
      <c r="AE183" s="192"/>
      <c r="AF183" s="190"/>
    </row>
    <row r="184" spans="1:32" s="23" customFormat="1" ht="87" customHeight="1">
      <c r="A184" s="202"/>
      <c r="B184" s="197"/>
      <c r="C184" s="197"/>
      <c r="D184" s="189"/>
      <c r="E184" s="187" t="s">
        <v>831</v>
      </c>
      <c r="F184" s="189"/>
      <c r="G184" s="197"/>
      <c r="H184" s="206"/>
      <c r="I184" s="206"/>
      <c r="J184" s="197"/>
      <c r="K184" s="43" t="s">
        <v>846</v>
      </c>
      <c r="L184" s="43" t="s">
        <v>726</v>
      </c>
      <c r="M184" s="41">
        <v>43465</v>
      </c>
      <c r="N184" s="205"/>
      <c r="O184" s="189"/>
      <c r="P184" s="104" t="s">
        <v>821</v>
      </c>
      <c r="Q184" s="138" t="s">
        <v>692</v>
      </c>
      <c r="R184" s="139">
        <v>155000000</v>
      </c>
      <c r="S184" s="223"/>
      <c r="T184" s="224"/>
      <c r="U184" s="192"/>
      <c r="V184" s="192"/>
      <c r="W184" s="192"/>
      <c r="X184" s="192"/>
      <c r="Y184" s="192"/>
      <c r="Z184" s="192"/>
      <c r="AA184" s="192"/>
      <c r="AB184" s="192"/>
      <c r="AC184" s="192"/>
      <c r="AD184" s="192"/>
      <c r="AE184" s="192"/>
      <c r="AF184" s="190"/>
    </row>
    <row r="185" spans="1:32" s="23" customFormat="1" ht="111" customHeight="1">
      <c r="A185" s="202"/>
      <c r="B185" s="197"/>
      <c r="C185" s="197"/>
      <c r="D185" s="189"/>
      <c r="E185" s="187"/>
      <c r="F185" s="189"/>
      <c r="G185" s="197"/>
      <c r="H185" s="206"/>
      <c r="I185" s="206"/>
      <c r="J185" s="197"/>
      <c r="K185" s="43" t="s">
        <v>847</v>
      </c>
      <c r="L185" s="43" t="s">
        <v>732</v>
      </c>
      <c r="M185" s="41">
        <v>43465</v>
      </c>
      <c r="N185" s="205"/>
      <c r="O185" s="189"/>
      <c r="P185" s="104" t="s">
        <v>821</v>
      </c>
      <c r="Q185" s="138" t="s">
        <v>692</v>
      </c>
      <c r="R185" s="139">
        <v>45338567</v>
      </c>
      <c r="S185" s="223"/>
      <c r="T185" s="224"/>
      <c r="U185" s="192"/>
      <c r="V185" s="192"/>
      <c r="W185" s="192"/>
      <c r="X185" s="192"/>
      <c r="Y185" s="192"/>
      <c r="Z185" s="192"/>
      <c r="AA185" s="192"/>
      <c r="AB185" s="192"/>
      <c r="AC185" s="192"/>
      <c r="AD185" s="192"/>
      <c r="AE185" s="192"/>
      <c r="AF185" s="190"/>
    </row>
    <row r="186" spans="1:32" s="23" customFormat="1" ht="61.5" customHeight="1">
      <c r="A186" s="202"/>
      <c r="B186" s="197"/>
      <c r="C186" s="197"/>
      <c r="D186" s="189"/>
      <c r="E186" s="187"/>
      <c r="F186" s="189"/>
      <c r="G186" s="197"/>
      <c r="H186" s="206"/>
      <c r="I186" s="206"/>
      <c r="J186" s="197"/>
      <c r="K186" s="43" t="s">
        <v>848</v>
      </c>
      <c r="L186" s="43" t="s">
        <v>726</v>
      </c>
      <c r="M186" s="41">
        <v>43465</v>
      </c>
      <c r="N186" s="205"/>
      <c r="O186" s="189"/>
      <c r="P186" s="104" t="s">
        <v>821</v>
      </c>
      <c r="Q186" s="138" t="s">
        <v>692</v>
      </c>
      <c r="R186" s="139">
        <v>34260652</v>
      </c>
      <c r="S186" s="223"/>
      <c r="T186" s="224"/>
      <c r="U186" s="192"/>
      <c r="V186" s="192"/>
      <c r="W186" s="192"/>
      <c r="X186" s="192"/>
      <c r="Y186" s="192"/>
      <c r="Z186" s="192"/>
      <c r="AA186" s="192"/>
      <c r="AB186" s="192"/>
      <c r="AC186" s="192"/>
      <c r="AD186" s="192"/>
      <c r="AE186" s="192"/>
      <c r="AF186" s="190"/>
    </row>
    <row r="187" spans="1:32" s="23" customFormat="1" ht="72.75" customHeight="1">
      <c r="A187" s="202"/>
      <c r="B187" s="197"/>
      <c r="C187" s="197"/>
      <c r="D187" s="189"/>
      <c r="E187" s="187"/>
      <c r="F187" s="189"/>
      <c r="G187" s="197"/>
      <c r="H187" s="206"/>
      <c r="I187" s="206"/>
      <c r="J187" s="197"/>
      <c r="K187" s="43" t="s">
        <v>849</v>
      </c>
      <c r="L187" s="43" t="s">
        <v>726</v>
      </c>
      <c r="M187" s="41">
        <v>43465</v>
      </c>
      <c r="N187" s="205"/>
      <c r="O187" s="189"/>
      <c r="P187" s="104" t="s">
        <v>821</v>
      </c>
      <c r="Q187" s="138" t="s">
        <v>692</v>
      </c>
      <c r="R187" s="139">
        <v>45338567</v>
      </c>
      <c r="S187" s="223"/>
      <c r="T187" s="224"/>
      <c r="U187" s="192"/>
      <c r="V187" s="192"/>
      <c r="W187" s="192"/>
      <c r="X187" s="192"/>
      <c r="Y187" s="192"/>
      <c r="Z187" s="192"/>
      <c r="AA187" s="192"/>
      <c r="AB187" s="192"/>
      <c r="AC187" s="192"/>
      <c r="AD187" s="192"/>
      <c r="AE187" s="192"/>
      <c r="AF187" s="190"/>
    </row>
    <row r="188" spans="1:32" s="23" customFormat="1" ht="48.75" customHeight="1">
      <c r="A188" s="202"/>
      <c r="B188" s="197"/>
      <c r="C188" s="197"/>
      <c r="D188" s="189"/>
      <c r="E188" s="187"/>
      <c r="F188" s="189"/>
      <c r="G188" s="197"/>
      <c r="H188" s="206"/>
      <c r="I188" s="206"/>
      <c r="J188" s="197"/>
      <c r="K188" s="43" t="s">
        <v>850</v>
      </c>
      <c r="L188" s="43" t="s">
        <v>726</v>
      </c>
      <c r="M188" s="41">
        <v>43465</v>
      </c>
      <c r="N188" s="205"/>
      <c r="O188" s="189"/>
      <c r="P188" s="104" t="s">
        <v>821</v>
      </c>
      <c r="Q188" s="138" t="s">
        <v>692</v>
      </c>
      <c r="R188" s="139">
        <v>5000000</v>
      </c>
      <c r="S188" s="223"/>
      <c r="T188" s="224"/>
      <c r="U188" s="192"/>
      <c r="V188" s="192"/>
      <c r="W188" s="192"/>
      <c r="X188" s="192"/>
      <c r="Y188" s="192"/>
      <c r="Z188" s="192"/>
      <c r="AA188" s="192"/>
      <c r="AB188" s="192"/>
      <c r="AC188" s="192"/>
      <c r="AD188" s="192"/>
      <c r="AE188" s="192"/>
      <c r="AF188" s="190"/>
    </row>
    <row r="189" spans="1:32" s="23" customFormat="1" ht="43.5" customHeight="1">
      <c r="A189" s="202"/>
      <c r="B189" s="197"/>
      <c r="C189" s="197"/>
      <c r="D189" s="189"/>
      <c r="E189" s="187"/>
      <c r="F189" s="189"/>
      <c r="G189" s="197"/>
      <c r="H189" s="206"/>
      <c r="I189" s="206"/>
      <c r="J189" s="197"/>
      <c r="K189" s="43" t="s">
        <v>851</v>
      </c>
      <c r="L189" s="43" t="s">
        <v>726</v>
      </c>
      <c r="M189" s="41">
        <v>43465</v>
      </c>
      <c r="N189" s="205"/>
      <c r="O189" s="189"/>
      <c r="P189" s="104" t="s">
        <v>821</v>
      </c>
      <c r="Q189" s="138" t="s">
        <v>692</v>
      </c>
      <c r="R189" s="139">
        <v>34260652</v>
      </c>
      <c r="S189" s="223"/>
      <c r="T189" s="224"/>
      <c r="U189" s="192"/>
      <c r="V189" s="192"/>
      <c r="W189" s="192"/>
      <c r="X189" s="192"/>
      <c r="Y189" s="192"/>
      <c r="Z189" s="192"/>
      <c r="AA189" s="192"/>
      <c r="AB189" s="192"/>
      <c r="AC189" s="192"/>
      <c r="AD189" s="192"/>
      <c r="AE189" s="192"/>
      <c r="AF189" s="190"/>
    </row>
    <row r="190" spans="1:32" s="23" customFormat="1" ht="71.25" customHeight="1">
      <c r="A190" s="202"/>
      <c r="B190" s="197"/>
      <c r="C190" s="197"/>
      <c r="D190" s="189"/>
      <c r="E190" s="187"/>
      <c r="F190" s="189"/>
      <c r="G190" s="197"/>
      <c r="H190" s="206"/>
      <c r="I190" s="206"/>
      <c r="J190" s="197"/>
      <c r="K190" s="43" t="s">
        <v>852</v>
      </c>
      <c r="L190" s="43" t="s">
        <v>726</v>
      </c>
      <c r="M190" s="41">
        <v>43465</v>
      </c>
      <c r="N190" s="205"/>
      <c r="O190" s="189"/>
      <c r="P190" s="104" t="s">
        <v>821</v>
      </c>
      <c r="Q190" s="138" t="s">
        <v>692</v>
      </c>
      <c r="R190" s="139">
        <v>84000000</v>
      </c>
      <c r="S190" s="223"/>
      <c r="T190" s="224"/>
      <c r="U190" s="192"/>
      <c r="V190" s="192"/>
      <c r="W190" s="192"/>
      <c r="X190" s="192"/>
      <c r="Y190" s="192"/>
      <c r="Z190" s="192"/>
      <c r="AA190" s="192"/>
      <c r="AB190" s="192"/>
      <c r="AC190" s="192"/>
      <c r="AD190" s="192"/>
      <c r="AE190" s="192"/>
      <c r="AF190" s="190"/>
    </row>
    <row r="191" spans="1:32" s="23" customFormat="1" ht="133.5" customHeight="1">
      <c r="A191" s="202"/>
      <c r="B191" s="197"/>
      <c r="C191" s="197"/>
      <c r="D191" s="189"/>
      <c r="E191" s="187"/>
      <c r="F191" s="189"/>
      <c r="G191" s="197"/>
      <c r="H191" s="206"/>
      <c r="I191" s="206"/>
      <c r="J191" s="197"/>
      <c r="K191" s="43" t="s">
        <v>853</v>
      </c>
      <c r="L191" s="43" t="s">
        <v>830</v>
      </c>
      <c r="M191" s="41">
        <v>43465</v>
      </c>
      <c r="N191" s="205"/>
      <c r="O191" s="189"/>
      <c r="P191" s="104" t="s">
        <v>821</v>
      </c>
      <c r="Q191" s="101" t="s">
        <v>692</v>
      </c>
      <c r="R191" s="139">
        <v>45000000</v>
      </c>
      <c r="S191" s="223"/>
      <c r="T191" s="224"/>
      <c r="U191" s="192"/>
      <c r="V191" s="192"/>
      <c r="W191" s="192"/>
      <c r="X191" s="192"/>
      <c r="Y191" s="192"/>
      <c r="Z191" s="192"/>
      <c r="AA191" s="192"/>
      <c r="AB191" s="192"/>
      <c r="AC191" s="192"/>
      <c r="AD191" s="192"/>
      <c r="AE191" s="192"/>
      <c r="AF191" s="190"/>
    </row>
    <row r="192" spans="1:32" s="23" customFormat="1" ht="66.75" customHeight="1">
      <c r="A192" s="202" t="s">
        <v>221</v>
      </c>
      <c r="B192" s="197" t="s">
        <v>681</v>
      </c>
      <c r="C192" s="187" t="s">
        <v>854</v>
      </c>
      <c r="D192" s="189" t="s">
        <v>721</v>
      </c>
      <c r="E192" s="35" t="s">
        <v>855</v>
      </c>
      <c r="F192" s="187" t="s">
        <v>856</v>
      </c>
      <c r="G192" s="197" t="s">
        <v>857</v>
      </c>
      <c r="H192" s="206">
        <v>2</v>
      </c>
      <c r="I192" s="206">
        <v>20</v>
      </c>
      <c r="J192" s="197"/>
      <c r="K192" s="43" t="s">
        <v>858</v>
      </c>
      <c r="L192" s="197" t="s">
        <v>732</v>
      </c>
      <c r="M192" s="41">
        <v>43465</v>
      </c>
      <c r="N192" s="191">
        <v>11</v>
      </c>
      <c r="O192" s="187" t="s">
        <v>690</v>
      </c>
      <c r="P192" s="105" t="s">
        <v>859</v>
      </c>
      <c r="Q192" s="138" t="s">
        <v>860</v>
      </c>
      <c r="R192" s="139">
        <v>18614376</v>
      </c>
      <c r="S192" s="223">
        <f>SUM(R192:R212)</f>
        <v>796623897</v>
      </c>
      <c r="T192" s="76">
        <v>204121</v>
      </c>
      <c r="U192" s="77">
        <v>103121</v>
      </c>
      <c r="V192" s="77">
        <v>101000</v>
      </c>
      <c r="W192" s="77">
        <v>277299</v>
      </c>
      <c r="X192" s="77">
        <v>175705</v>
      </c>
      <c r="Y192" s="77">
        <v>56188</v>
      </c>
      <c r="Z192" s="77">
        <v>52000</v>
      </c>
      <c r="AA192" s="77"/>
      <c r="AB192" s="77"/>
      <c r="AC192" s="77"/>
      <c r="AD192" s="77">
        <v>90784</v>
      </c>
      <c r="AE192" s="77">
        <v>26145</v>
      </c>
      <c r="AF192" s="188">
        <v>11</v>
      </c>
    </row>
    <row r="193" spans="1:32" s="23" customFormat="1" ht="57.75" customHeight="1">
      <c r="A193" s="202"/>
      <c r="B193" s="197"/>
      <c r="C193" s="187"/>
      <c r="D193" s="189"/>
      <c r="E193" s="35" t="s">
        <v>861</v>
      </c>
      <c r="F193" s="187"/>
      <c r="G193" s="197"/>
      <c r="H193" s="206"/>
      <c r="I193" s="206"/>
      <c r="J193" s="197"/>
      <c r="K193" s="43" t="s">
        <v>862</v>
      </c>
      <c r="L193" s="197"/>
      <c r="M193" s="41">
        <v>43465</v>
      </c>
      <c r="N193" s="191"/>
      <c r="O193" s="187"/>
      <c r="P193" s="105" t="s">
        <v>859</v>
      </c>
      <c r="Q193" s="101" t="s">
        <v>863</v>
      </c>
      <c r="R193" s="139">
        <v>32575158</v>
      </c>
      <c r="S193" s="223"/>
      <c r="T193" s="76">
        <v>204121</v>
      </c>
      <c r="U193" s="77">
        <v>103121</v>
      </c>
      <c r="V193" s="77">
        <v>101000</v>
      </c>
      <c r="W193" s="77">
        <v>277299</v>
      </c>
      <c r="X193" s="77">
        <v>175705</v>
      </c>
      <c r="Y193" s="77">
        <v>56188</v>
      </c>
      <c r="Z193" s="77">
        <v>52000</v>
      </c>
      <c r="AA193" s="77"/>
      <c r="AB193" s="77"/>
      <c r="AC193" s="77"/>
      <c r="AD193" s="77">
        <v>90784</v>
      </c>
      <c r="AE193" s="77">
        <v>26145</v>
      </c>
      <c r="AF193" s="188"/>
    </row>
    <row r="194" spans="1:32" s="23" customFormat="1" ht="57.75" customHeight="1">
      <c r="A194" s="202"/>
      <c r="B194" s="197"/>
      <c r="C194" s="187"/>
      <c r="D194" s="189"/>
      <c r="E194" s="35" t="s">
        <v>864</v>
      </c>
      <c r="F194" s="35" t="s">
        <v>865</v>
      </c>
      <c r="G194" s="43" t="s">
        <v>866</v>
      </c>
      <c r="H194" s="104">
        <v>2</v>
      </c>
      <c r="I194" s="104">
        <v>25</v>
      </c>
      <c r="J194" s="197"/>
      <c r="K194" s="43" t="s">
        <v>867</v>
      </c>
      <c r="L194" s="197" t="s">
        <v>732</v>
      </c>
      <c r="M194" s="41">
        <v>43465</v>
      </c>
      <c r="N194" s="191"/>
      <c r="O194" s="187"/>
      <c r="P194" s="105" t="s">
        <v>859</v>
      </c>
      <c r="Q194" s="101" t="s">
        <v>863</v>
      </c>
      <c r="R194" s="139">
        <v>13960782</v>
      </c>
      <c r="S194" s="223"/>
      <c r="T194" s="76"/>
      <c r="U194" s="77"/>
      <c r="V194" s="77"/>
      <c r="W194" s="77"/>
      <c r="X194" s="77"/>
      <c r="Y194" s="77"/>
      <c r="Z194" s="77"/>
      <c r="AA194" s="77"/>
      <c r="AB194" s="77"/>
      <c r="AC194" s="77"/>
      <c r="AD194" s="77"/>
      <c r="AE194" s="77"/>
      <c r="AF194" s="188"/>
    </row>
    <row r="195" spans="1:32" s="23" customFormat="1" ht="117.75" customHeight="1">
      <c r="A195" s="202"/>
      <c r="B195" s="197"/>
      <c r="C195" s="187"/>
      <c r="D195" s="189"/>
      <c r="E195" s="35" t="s">
        <v>868</v>
      </c>
      <c r="F195" s="35" t="s">
        <v>869</v>
      </c>
      <c r="G195" s="43" t="s">
        <v>857</v>
      </c>
      <c r="H195" s="104">
        <v>10</v>
      </c>
      <c r="I195" s="104">
        <v>35</v>
      </c>
      <c r="J195" s="197"/>
      <c r="K195" s="43" t="s">
        <v>870</v>
      </c>
      <c r="L195" s="197"/>
      <c r="M195" s="41">
        <v>43465</v>
      </c>
      <c r="N195" s="191"/>
      <c r="O195" s="187"/>
      <c r="P195" s="105" t="s">
        <v>859</v>
      </c>
      <c r="Q195" s="101" t="s">
        <v>863</v>
      </c>
      <c r="R195" s="139">
        <v>37228752</v>
      </c>
      <c r="S195" s="223"/>
      <c r="T195" s="76"/>
      <c r="U195" s="77"/>
      <c r="V195" s="77"/>
      <c r="W195" s="77"/>
      <c r="X195" s="77"/>
      <c r="Y195" s="77"/>
      <c r="Z195" s="77"/>
      <c r="AA195" s="77"/>
      <c r="AB195" s="77"/>
      <c r="AC195" s="77"/>
      <c r="AD195" s="77"/>
      <c r="AE195" s="77"/>
      <c r="AF195" s="188"/>
    </row>
    <row r="196" spans="1:32" s="23" customFormat="1" ht="78" customHeight="1">
      <c r="A196" s="202"/>
      <c r="B196" s="197"/>
      <c r="C196" s="187"/>
      <c r="D196" s="189"/>
      <c r="E196" s="35" t="s">
        <v>871</v>
      </c>
      <c r="F196" s="35" t="s">
        <v>869</v>
      </c>
      <c r="G196" s="43" t="s">
        <v>857</v>
      </c>
      <c r="H196" s="104">
        <v>10</v>
      </c>
      <c r="I196" s="104">
        <v>35</v>
      </c>
      <c r="J196" s="197"/>
      <c r="K196" s="43" t="s">
        <v>872</v>
      </c>
      <c r="L196" s="43" t="s">
        <v>732</v>
      </c>
      <c r="M196" s="41">
        <v>43465</v>
      </c>
      <c r="N196" s="191"/>
      <c r="O196" s="187"/>
      <c r="P196" s="105" t="s">
        <v>859</v>
      </c>
      <c r="Q196" s="101" t="s">
        <v>863</v>
      </c>
      <c r="R196" s="139">
        <v>18614376</v>
      </c>
      <c r="S196" s="223"/>
      <c r="T196" s="76"/>
      <c r="U196" s="77"/>
      <c r="V196" s="77"/>
      <c r="W196" s="77"/>
      <c r="X196" s="77"/>
      <c r="Y196" s="77"/>
      <c r="Z196" s="77"/>
      <c r="AA196" s="77"/>
      <c r="AB196" s="77"/>
      <c r="AC196" s="77"/>
      <c r="AD196" s="77"/>
      <c r="AE196" s="77"/>
      <c r="AF196" s="188"/>
    </row>
    <row r="197" spans="1:32" s="23" customFormat="1" ht="81" customHeight="1">
      <c r="A197" s="202"/>
      <c r="B197" s="197"/>
      <c r="C197" s="187"/>
      <c r="D197" s="189"/>
      <c r="E197" s="35" t="s">
        <v>873</v>
      </c>
      <c r="F197" s="35" t="s">
        <v>869</v>
      </c>
      <c r="G197" s="43" t="s">
        <v>857</v>
      </c>
      <c r="H197" s="104">
        <v>10</v>
      </c>
      <c r="I197" s="104">
        <v>35</v>
      </c>
      <c r="J197" s="197"/>
      <c r="K197" s="43" t="s">
        <v>874</v>
      </c>
      <c r="L197" s="43" t="s">
        <v>732</v>
      </c>
      <c r="M197" s="41">
        <v>43465</v>
      </c>
      <c r="N197" s="191"/>
      <c r="O197" s="187"/>
      <c r="P197" s="105" t="s">
        <v>859</v>
      </c>
      <c r="Q197" s="101" t="s">
        <v>863</v>
      </c>
      <c r="R197" s="139">
        <v>11633985</v>
      </c>
      <c r="S197" s="223"/>
      <c r="T197" s="76"/>
      <c r="U197" s="77"/>
      <c r="V197" s="77"/>
      <c r="W197" s="77"/>
      <c r="X197" s="77"/>
      <c r="Y197" s="77"/>
      <c r="Z197" s="77"/>
      <c r="AA197" s="77"/>
      <c r="AB197" s="77"/>
      <c r="AC197" s="77"/>
      <c r="AD197" s="77"/>
      <c r="AE197" s="77"/>
      <c r="AF197" s="188"/>
    </row>
    <row r="198" spans="1:32" s="23" customFormat="1" ht="57.75" customHeight="1">
      <c r="A198" s="202"/>
      <c r="B198" s="197"/>
      <c r="C198" s="187"/>
      <c r="D198" s="189"/>
      <c r="E198" s="35" t="s">
        <v>875</v>
      </c>
      <c r="F198" s="35" t="s">
        <v>869</v>
      </c>
      <c r="G198" s="43" t="s">
        <v>857</v>
      </c>
      <c r="H198" s="104">
        <v>10</v>
      </c>
      <c r="I198" s="104">
        <v>35</v>
      </c>
      <c r="J198" s="197"/>
      <c r="K198" s="43" t="s">
        <v>876</v>
      </c>
      <c r="L198" s="43" t="s">
        <v>732</v>
      </c>
      <c r="M198" s="41">
        <v>43465</v>
      </c>
      <c r="N198" s="191"/>
      <c r="O198" s="187"/>
      <c r="P198" s="105" t="s">
        <v>859</v>
      </c>
      <c r="Q198" s="101" t="s">
        <v>863</v>
      </c>
      <c r="R198" s="139">
        <v>11633985</v>
      </c>
      <c r="S198" s="223"/>
      <c r="T198" s="76"/>
      <c r="U198" s="77"/>
      <c r="V198" s="77"/>
      <c r="W198" s="77"/>
      <c r="X198" s="77"/>
      <c r="Y198" s="77"/>
      <c r="Z198" s="77"/>
      <c r="AA198" s="77"/>
      <c r="AB198" s="77"/>
      <c r="AC198" s="77"/>
      <c r="AD198" s="77"/>
      <c r="AE198" s="77"/>
      <c r="AF198" s="188"/>
    </row>
    <row r="199" spans="1:32" s="23" customFormat="1" ht="57.75" customHeight="1">
      <c r="A199" s="202"/>
      <c r="B199" s="197"/>
      <c r="C199" s="187"/>
      <c r="D199" s="189"/>
      <c r="E199" s="35" t="s">
        <v>877</v>
      </c>
      <c r="F199" s="35" t="s">
        <v>869</v>
      </c>
      <c r="G199" s="43" t="s">
        <v>857</v>
      </c>
      <c r="H199" s="104">
        <v>10</v>
      </c>
      <c r="I199" s="104">
        <v>35</v>
      </c>
      <c r="J199" s="197"/>
      <c r="K199" s="43" t="s">
        <v>878</v>
      </c>
      <c r="L199" s="43" t="s">
        <v>732</v>
      </c>
      <c r="M199" s="41">
        <v>43465</v>
      </c>
      <c r="N199" s="191"/>
      <c r="O199" s="187"/>
      <c r="P199" s="105" t="s">
        <v>859</v>
      </c>
      <c r="Q199" s="101" t="s">
        <v>863</v>
      </c>
      <c r="R199" s="139">
        <v>18614376</v>
      </c>
      <c r="S199" s="223"/>
      <c r="T199" s="76"/>
      <c r="U199" s="77"/>
      <c r="V199" s="77"/>
      <c r="W199" s="77"/>
      <c r="X199" s="77"/>
      <c r="Y199" s="77"/>
      <c r="Z199" s="77"/>
      <c r="AA199" s="77"/>
      <c r="AB199" s="77"/>
      <c r="AC199" s="77"/>
      <c r="AD199" s="77"/>
      <c r="AE199" s="77"/>
      <c r="AF199" s="188"/>
    </row>
    <row r="200" spans="1:32" s="23" customFormat="1" ht="57.75" customHeight="1">
      <c r="A200" s="202"/>
      <c r="B200" s="197"/>
      <c r="C200" s="187"/>
      <c r="D200" s="189"/>
      <c r="E200" s="187" t="s">
        <v>855</v>
      </c>
      <c r="F200" s="35" t="s">
        <v>869</v>
      </c>
      <c r="G200" s="43" t="s">
        <v>857</v>
      </c>
      <c r="H200" s="104">
        <v>10</v>
      </c>
      <c r="I200" s="104">
        <v>35</v>
      </c>
      <c r="J200" s="197"/>
      <c r="K200" s="43" t="s">
        <v>879</v>
      </c>
      <c r="L200" s="43" t="s">
        <v>732</v>
      </c>
      <c r="M200" s="41">
        <v>43465</v>
      </c>
      <c r="N200" s="191"/>
      <c r="O200" s="187"/>
      <c r="P200" s="105" t="s">
        <v>859</v>
      </c>
      <c r="Q200" s="101" t="s">
        <v>863</v>
      </c>
      <c r="R200" s="139">
        <v>18614376</v>
      </c>
      <c r="S200" s="223"/>
      <c r="T200" s="76"/>
      <c r="U200" s="77"/>
      <c r="V200" s="77"/>
      <c r="W200" s="77"/>
      <c r="X200" s="77"/>
      <c r="Y200" s="77"/>
      <c r="Z200" s="77"/>
      <c r="AA200" s="77"/>
      <c r="AB200" s="77"/>
      <c r="AC200" s="77"/>
      <c r="AD200" s="77"/>
      <c r="AE200" s="77"/>
      <c r="AF200" s="188"/>
    </row>
    <row r="201" spans="1:32" s="23" customFormat="1" ht="69.75" customHeight="1">
      <c r="A201" s="202"/>
      <c r="B201" s="197"/>
      <c r="C201" s="187"/>
      <c r="D201" s="189"/>
      <c r="E201" s="187"/>
      <c r="F201" s="35" t="s">
        <v>869</v>
      </c>
      <c r="G201" s="43" t="s">
        <v>857</v>
      </c>
      <c r="H201" s="104">
        <v>10</v>
      </c>
      <c r="I201" s="104">
        <v>35</v>
      </c>
      <c r="J201" s="197"/>
      <c r="K201" s="43" t="s">
        <v>880</v>
      </c>
      <c r="L201" s="43" t="s">
        <v>726</v>
      </c>
      <c r="M201" s="41">
        <v>43465</v>
      </c>
      <c r="N201" s="191"/>
      <c r="O201" s="187"/>
      <c r="P201" s="105" t="s">
        <v>859</v>
      </c>
      <c r="Q201" s="101" t="s">
        <v>863</v>
      </c>
      <c r="R201" s="139">
        <v>63611111</v>
      </c>
      <c r="S201" s="223"/>
      <c r="T201" s="76"/>
      <c r="U201" s="77"/>
      <c r="V201" s="77"/>
      <c r="W201" s="77"/>
      <c r="X201" s="77"/>
      <c r="Y201" s="77"/>
      <c r="Z201" s="77"/>
      <c r="AA201" s="77"/>
      <c r="AB201" s="77"/>
      <c r="AC201" s="77"/>
      <c r="AD201" s="77"/>
      <c r="AE201" s="77"/>
      <c r="AF201" s="188"/>
    </row>
    <row r="202" spans="1:32" s="23" customFormat="1" ht="57.75" customHeight="1">
      <c r="A202" s="202"/>
      <c r="B202" s="197"/>
      <c r="C202" s="187"/>
      <c r="D202" s="189"/>
      <c r="E202" s="187"/>
      <c r="F202" s="35" t="s">
        <v>869</v>
      </c>
      <c r="G202" s="43" t="s">
        <v>857</v>
      </c>
      <c r="H202" s="104">
        <v>10</v>
      </c>
      <c r="I202" s="104">
        <v>35</v>
      </c>
      <c r="J202" s="197"/>
      <c r="K202" s="43" t="s">
        <v>881</v>
      </c>
      <c r="L202" s="43" t="s">
        <v>726</v>
      </c>
      <c r="M202" s="41">
        <v>43465</v>
      </c>
      <c r="N202" s="191"/>
      <c r="O202" s="187"/>
      <c r="P202" s="105" t="s">
        <v>859</v>
      </c>
      <c r="Q202" s="101" t="s">
        <v>863</v>
      </c>
      <c r="R202" s="139">
        <v>63611111</v>
      </c>
      <c r="S202" s="223"/>
      <c r="T202" s="76"/>
      <c r="U202" s="77"/>
      <c r="V202" s="77"/>
      <c r="W202" s="77"/>
      <c r="X202" s="77"/>
      <c r="Y202" s="77"/>
      <c r="Z202" s="77"/>
      <c r="AA202" s="77"/>
      <c r="AB202" s="77"/>
      <c r="AC202" s="77"/>
      <c r="AD202" s="77"/>
      <c r="AE202" s="77"/>
      <c r="AF202" s="188"/>
    </row>
    <row r="203" spans="1:32" s="23" customFormat="1" ht="57.75" customHeight="1">
      <c r="A203" s="202"/>
      <c r="B203" s="197"/>
      <c r="C203" s="187"/>
      <c r="D203" s="189"/>
      <c r="E203" s="187"/>
      <c r="F203" s="35" t="s">
        <v>869</v>
      </c>
      <c r="G203" s="43" t="s">
        <v>857</v>
      </c>
      <c r="H203" s="104">
        <v>10</v>
      </c>
      <c r="I203" s="104">
        <v>35</v>
      </c>
      <c r="J203" s="197"/>
      <c r="K203" s="43" t="s">
        <v>882</v>
      </c>
      <c r="L203" s="43" t="s">
        <v>726</v>
      </c>
      <c r="M203" s="41">
        <v>43465</v>
      </c>
      <c r="N203" s="191"/>
      <c r="O203" s="187"/>
      <c r="P203" s="105" t="s">
        <v>859</v>
      </c>
      <c r="Q203" s="101" t="s">
        <v>863</v>
      </c>
      <c r="R203" s="139">
        <v>63611111</v>
      </c>
      <c r="S203" s="223"/>
      <c r="T203" s="76"/>
      <c r="U203" s="77"/>
      <c r="V203" s="77"/>
      <c r="W203" s="77"/>
      <c r="X203" s="77"/>
      <c r="Y203" s="77"/>
      <c r="Z203" s="77"/>
      <c r="AA203" s="77"/>
      <c r="AB203" s="77"/>
      <c r="AC203" s="77"/>
      <c r="AD203" s="77"/>
      <c r="AE203" s="77"/>
      <c r="AF203" s="188"/>
    </row>
    <row r="204" spans="1:32" s="23" customFormat="1" ht="57.75" customHeight="1">
      <c r="A204" s="202"/>
      <c r="B204" s="197"/>
      <c r="C204" s="187"/>
      <c r="D204" s="189"/>
      <c r="E204" s="187"/>
      <c r="F204" s="35" t="s">
        <v>869</v>
      </c>
      <c r="G204" s="43" t="s">
        <v>857</v>
      </c>
      <c r="H204" s="104">
        <v>10</v>
      </c>
      <c r="I204" s="104">
        <v>35</v>
      </c>
      <c r="J204" s="197"/>
      <c r="K204" s="43" t="s">
        <v>883</v>
      </c>
      <c r="L204" s="43" t="s">
        <v>726</v>
      </c>
      <c r="M204" s="41">
        <v>43465</v>
      </c>
      <c r="N204" s="191"/>
      <c r="O204" s="187"/>
      <c r="P204" s="105" t="s">
        <v>859</v>
      </c>
      <c r="Q204" s="101" t="s">
        <v>863</v>
      </c>
      <c r="R204" s="139">
        <v>63611111</v>
      </c>
      <c r="S204" s="223"/>
      <c r="T204" s="76"/>
      <c r="U204" s="77"/>
      <c r="V204" s="77"/>
      <c r="W204" s="77"/>
      <c r="X204" s="77"/>
      <c r="Y204" s="77"/>
      <c r="Z204" s="77"/>
      <c r="AA204" s="77"/>
      <c r="AB204" s="77"/>
      <c r="AC204" s="77"/>
      <c r="AD204" s="77"/>
      <c r="AE204" s="77"/>
      <c r="AF204" s="188"/>
    </row>
    <row r="205" spans="1:32" s="23" customFormat="1" ht="57.75" customHeight="1">
      <c r="A205" s="202"/>
      <c r="B205" s="197"/>
      <c r="C205" s="187"/>
      <c r="D205" s="189"/>
      <c r="E205" s="187"/>
      <c r="F205" s="35" t="s">
        <v>869</v>
      </c>
      <c r="G205" s="43" t="s">
        <v>857</v>
      </c>
      <c r="H205" s="104">
        <v>10</v>
      </c>
      <c r="I205" s="104">
        <v>35</v>
      </c>
      <c r="J205" s="197"/>
      <c r="K205" s="43" t="s">
        <v>884</v>
      </c>
      <c r="L205" s="43" t="s">
        <v>726</v>
      </c>
      <c r="M205" s="41">
        <v>43465</v>
      </c>
      <c r="N205" s="191"/>
      <c r="O205" s="187"/>
      <c r="P205" s="105" t="s">
        <v>859</v>
      </c>
      <c r="Q205" s="101" t="s">
        <v>863</v>
      </c>
      <c r="R205" s="139">
        <v>63611111</v>
      </c>
      <c r="S205" s="223"/>
      <c r="T205" s="76"/>
      <c r="U205" s="77"/>
      <c r="V205" s="77"/>
      <c r="W205" s="77"/>
      <c r="X205" s="77"/>
      <c r="Y205" s="77"/>
      <c r="Z205" s="77"/>
      <c r="AA205" s="77"/>
      <c r="AB205" s="77"/>
      <c r="AC205" s="77"/>
      <c r="AD205" s="77"/>
      <c r="AE205" s="77"/>
      <c r="AF205" s="188"/>
    </row>
    <row r="206" spans="1:32" s="23" customFormat="1" ht="57.75" customHeight="1">
      <c r="A206" s="202"/>
      <c r="B206" s="197"/>
      <c r="C206" s="187"/>
      <c r="D206" s="189"/>
      <c r="E206" s="187"/>
      <c r="F206" s="35" t="s">
        <v>869</v>
      </c>
      <c r="G206" s="43" t="s">
        <v>857</v>
      </c>
      <c r="H206" s="104">
        <v>10</v>
      </c>
      <c r="I206" s="104">
        <v>35</v>
      </c>
      <c r="J206" s="197"/>
      <c r="K206" s="43" t="s">
        <v>885</v>
      </c>
      <c r="L206" s="43" t="s">
        <v>726</v>
      </c>
      <c r="M206" s="41">
        <v>43465</v>
      </c>
      <c r="N206" s="191"/>
      <c r="O206" s="187"/>
      <c r="P206" s="105" t="s">
        <v>859</v>
      </c>
      <c r="Q206" s="101" t="s">
        <v>863</v>
      </c>
      <c r="R206" s="139">
        <v>63611111</v>
      </c>
      <c r="S206" s="223"/>
      <c r="T206" s="76"/>
      <c r="U206" s="77"/>
      <c r="V206" s="77"/>
      <c r="W206" s="77"/>
      <c r="X206" s="77"/>
      <c r="Y206" s="77"/>
      <c r="Z206" s="77"/>
      <c r="AA206" s="77"/>
      <c r="AB206" s="77"/>
      <c r="AC206" s="77"/>
      <c r="AD206" s="77"/>
      <c r="AE206" s="77"/>
      <c r="AF206" s="188"/>
    </row>
    <row r="207" spans="1:32" s="23" customFormat="1" ht="55.5" customHeight="1">
      <c r="A207" s="202"/>
      <c r="B207" s="197"/>
      <c r="C207" s="187"/>
      <c r="D207" s="189"/>
      <c r="E207" s="187"/>
      <c r="F207" s="35" t="s">
        <v>869</v>
      </c>
      <c r="G207" s="43" t="s">
        <v>857</v>
      </c>
      <c r="H207" s="104">
        <v>10</v>
      </c>
      <c r="I207" s="104">
        <v>35</v>
      </c>
      <c r="J207" s="197"/>
      <c r="K207" s="43" t="s">
        <v>886</v>
      </c>
      <c r="L207" s="43" t="s">
        <v>726</v>
      </c>
      <c r="M207" s="41">
        <v>43465</v>
      </c>
      <c r="N207" s="191"/>
      <c r="O207" s="187"/>
      <c r="P207" s="105" t="s">
        <v>859</v>
      </c>
      <c r="Q207" s="101" t="s">
        <v>863</v>
      </c>
      <c r="R207" s="139">
        <v>63611111</v>
      </c>
      <c r="S207" s="223"/>
      <c r="T207" s="76">
        <v>204121</v>
      </c>
      <c r="U207" s="77">
        <v>103121</v>
      </c>
      <c r="V207" s="77">
        <v>101000</v>
      </c>
      <c r="W207" s="77">
        <v>277299</v>
      </c>
      <c r="X207" s="77">
        <v>175705</v>
      </c>
      <c r="Y207" s="77">
        <v>56188</v>
      </c>
      <c r="Z207" s="77">
        <v>52000</v>
      </c>
      <c r="AA207" s="77"/>
      <c r="AB207" s="77"/>
      <c r="AC207" s="77"/>
      <c r="AD207" s="77">
        <v>90784</v>
      </c>
      <c r="AE207" s="77">
        <v>26145</v>
      </c>
      <c r="AF207" s="188"/>
    </row>
    <row r="208" spans="1:32" s="23" customFormat="1" ht="57" customHeight="1">
      <c r="A208" s="202"/>
      <c r="B208" s="197"/>
      <c r="C208" s="187"/>
      <c r="D208" s="189"/>
      <c r="E208" s="187"/>
      <c r="F208" s="35" t="s">
        <v>869</v>
      </c>
      <c r="G208" s="43" t="s">
        <v>857</v>
      </c>
      <c r="H208" s="104">
        <v>10</v>
      </c>
      <c r="I208" s="104">
        <v>35</v>
      </c>
      <c r="J208" s="197"/>
      <c r="K208" s="43" t="s">
        <v>887</v>
      </c>
      <c r="L208" s="43" t="s">
        <v>726</v>
      </c>
      <c r="M208" s="41">
        <v>43465</v>
      </c>
      <c r="N208" s="191"/>
      <c r="O208" s="187"/>
      <c r="P208" s="105" t="s">
        <v>859</v>
      </c>
      <c r="Q208" s="101" t="s">
        <v>863</v>
      </c>
      <c r="R208" s="139">
        <v>63611111</v>
      </c>
      <c r="S208" s="223"/>
      <c r="T208" s="76">
        <v>204121</v>
      </c>
      <c r="U208" s="77">
        <v>103121</v>
      </c>
      <c r="V208" s="77">
        <v>101000</v>
      </c>
      <c r="W208" s="77">
        <v>277299</v>
      </c>
      <c r="X208" s="77">
        <v>175705</v>
      </c>
      <c r="Y208" s="77">
        <v>56188</v>
      </c>
      <c r="Z208" s="77">
        <v>52000</v>
      </c>
      <c r="AA208" s="77"/>
      <c r="AB208" s="77"/>
      <c r="AC208" s="77"/>
      <c r="AD208" s="77">
        <v>90784</v>
      </c>
      <c r="AE208" s="77">
        <v>26145</v>
      </c>
      <c r="AF208" s="188"/>
    </row>
    <row r="209" spans="1:32" s="23" customFormat="1" ht="75" customHeight="1">
      <c r="A209" s="202"/>
      <c r="B209" s="197"/>
      <c r="C209" s="187"/>
      <c r="D209" s="189"/>
      <c r="E209" s="187"/>
      <c r="F209" s="35" t="s">
        <v>869</v>
      </c>
      <c r="G209" s="43" t="s">
        <v>857</v>
      </c>
      <c r="H209" s="104">
        <v>10</v>
      </c>
      <c r="I209" s="104">
        <v>35</v>
      </c>
      <c r="J209" s="197"/>
      <c r="K209" s="43" t="s">
        <v>888</v>
      </c>
      <c r="L209" s="43" t="s">
        <v>726</v>
      </c>
      <c r="M209" s="41">
        <v>43465</v>
      </c>
      <c r="N209" s="191"/>
      <c r="O209" s="187"/>
      <c r="P209" s="105" t="s">
        <v>859</v>
      </c>
      <c r="Q209" s="101" t="s">
        <v>863</v>
      </c>
      <c r="R209" s="139">
        <v>63611111</v>
      </c>
      <c r="S209" s="223"/>
      <c r="T209" s="76">
        <v>204121</v>
      </c>
      <c r="U209" s="77">
        <v>103121</v>
      </c>
      <c r="V209" s="77">
        <v>101000</v>
      </c>
      <c r="W209" s="77">
        <v>277299</v>
      </c>
      <c r="X209" s="77">
        <v>175705</v>
      </c>
      <c r="Y209" s="77">
        <v>56188</v>
      </c>
      <c r="Z209" s="77">
        <v>52000</v>
      </c>
      <c r="AA209" s="77"/>
      <c r="AB209" s="77"/>
      <c r="AC209" s="77"/>
      <c r="AD209" s="77">
        <v>90784</v>
      </c>
      <c r="AE209" s="77">
        <v>26145</v>
      </c>
      <c r="AF209" s="188"/>
    </row>
    <row r="210" spans="1:32" s="23" customFormat="1" ht="55.5" customHeight="1">
      <c r="A210" s="202"/>
      <c r="B210" s="197"/>
      <c r="C210" s="187"/>
      <c r="D210" s="189"/>
      <c r="E210" s="187"/>
      <c r="F210" s="35" t="s">
        <v>869</v>
      </c>
      <c r="G210" s="43" t="s">
        <v>857</v>
      </c>
      <c r="H210" s="104">
        <v>10</v>
      </c>
      <c r="I210" s="104">
        <v>35</v>
      </c>
      <c r="J210" s="197"/>
      <c r="K210" s="43" t="s">
        <v>889</v>
      </c>
      <c r="L210" s="43" t="s">
        <v>726</v>
      </c>
      <c r="M210" s="41">
        <v>43465</v>
      </c>
      <c r="N210" s="191"/>
      <c r="O210" s="187"/>
      <c r="P210" s="105" t="s">
        <v>859</v>
      </c>
      <c r="Q210" s="101" t="s">
        <v>863</v>
      </c>
      <c r="R210" s="139">
        <v>13960782</v>
      </c>
      <c r="S210" s="223"/>
      <c r="T210" s="76">
        <v>204121</v>
      </c>
      <c r="U210" s="77">
        <v>103121</v>
      </c>
      <c r="V210" s="77">
        <v>101000</v>
      </c>
      <c r="W210" s="77">
        <v>277299</v>
      </c>
      <c r="X210" s="77">
        <v>175705</v>
      </c>
      <c r="Y210" s="77">
        <v>56188</v>
      </c>
      <c r="Z210" s="77">
        <v>52000</v>
      </c>
      <c r="AA210" s="77"/>
      <c r="AB210" s="77"/>
      <c r="AC210" s="77"/>
      <c r="AD210" s="77">
        <v>90784</v>
      </c>
      <c r="AE210" s="77">
        <v>26145</v>
      </c>
      <c r="AF210" s="188"/>
    </row>
    <row r="211" spans="1:32" s="23" customFormat="1" ht="76.5" customHeight="1">
      <c r="A211" s="202"/>
      <c r="B211" s="197"/>
      <c r="C211" s="187"/>
      <c r="D211" s="189"/>
      <c r="E211" s="187"/>
      <c r="F211" s="35" t="s">
        <v>869</v>
      </c>
      <c r="G211" s="43" t="s">
        <v>857</v>
      </c>
      <c r="H211" s="104">
        <v>10</v>
      </c>
      <c r="I211" s="104">
        <v>35</v>
      </c>
      <c r="J211" s="197"/>
      <c r="K211" s="43" t="s">
        <v>890</v>
      </c>
      <c r="L211" s="43" t="s">
        <v>726</v>
      </c>
      <c r="M211" s="41">
        <v>43465</v>
      </c>
      <c r="N211" s="191"/>
      <c r="O211" s="187"/>
      <c r="P211" s="105" t="s">
        <v>859</v>
      </c>
      <c r="Q211" s="101" t="s">
        <v>863</v>
      </c>
      <c r="R211" s="139">
        <v>13960782</v>
      </c>
      <c r="S211" s="223"/>
      <c r="T211" s="76">
        <v>204121</v>
      </c>
      <c r="U211" s="77">
        <v>103121</v>
      </c>
      <c r="V211" s="77">
        <v>101000</v>
      </c>
      <c r="W211" s="77">
        <v>277299</v>
      </c>
      <c r="X211" s="77">
        <v>175705</v>
      </c>
      <c r="Y211" s="77">
        <v>56188</v>
      </c>
      <c r="Z211" s="77">
        <v>52000</v>
      </c>
      <c r="AA211" s="77"/>
      <c r="AB211" s="77"/>
      <c r="AC211" s="77"/>
      <c r="AD211" s="77">
        <v>90784</v>
      </c>
      <c r="AE211" s="77">
        <v>26145</v>
      </c>
      <c r="AF211" s="188"/>
    </row>
    <row r="212" spans="1:32" s="23" customFormat="1" ht="64.5" customHeight="1">
      <c r="A212" s="202"/>
      <c r="B212" s="197"/>
      <c r="C212" s="187"/>
      <c r="D212" s="189"/>
      <c r="E212" s="187"/>
      <c r="F212" s="35" t="s">
        <v>869</v>
      </c>
      <c r="G212" s="43" t="s">
        <v>857</v>
      </c>
      <c r="H212" s="104">
        <v>10</v>
      </c>
      <c r="I212" s="104">
        <v>35</v>
      </c>
      <c r="J212" s="197"/>
      <c r="K212" s="43" t="s">
        <v>891</v>
      </c>
      <c r="L212" s="43" t="s">
        <v>726</v>
      </c>
      <c r="M212" s="41">
        <v>43465</v>
      </c>
      <c r="N212" s="191"/>
      <c r="O212" s="187"/>
      <c r="P212" s="105" t="s">
        <v>859</v>
      </c>
      <c r="Q212" s="101" t="s">
        <v>863</v>
      </c>
      <c r="R212" s="139">
        <v>14712168</v>
      </c>
      <c r="S212" s="223"/>
      <c r="T212" s="76">
        <v>204121</v>
      </c>
      <c r="U212" s="77">
        <v>103121</v>
      </c>
      <c r="V212" s="77">
        <v>101000</v>
      </c>
      <c r="W212" s="77">
        <v>277299</v>
      </c>
      <c r="X212" s="77">
        <v>175705</v>
      </c>
      <c r="Y212" s="77">
        <v>56188</v>
      </c>
      <c r="Z212" s="77">
        <v>52000</v>
      </c>
      <c r="AA212" s="77"/>
      <c r="AB212" s="77"/>
      <c r="AC212" s="77"/>
      <c r="AD212" s="77">
        <v>90784</v>
      </c>
      <c r="AE212" s="77">
        <v>26145</v>
      </c>
      <c r="AF212" s="188"/>
    </row>
    <row r="213" spans="1:32" s="23" customFormat="1" ht="67.5" customHeight="1">
      <c r="A213" s="202" t="s">
        <v>221</v>
      </c>
      <c r="B213" s="197" t="s">
        <v>681</v>
      </c>
      <c r="C213" s="187" t="s">
        <v>892</v>
      </c>
      <c r="D213" s="189" t="s">
        <v>721</v>
      </c>
      <c r="E213" s="187" t="s">
        <v>893</v>
      </c>
      <c r="F213" s="35" t="s">
        <v>894</v>
      </c>
      <c r="G213" s="43" t="s">
        <v>895</v>
      </c>
      <c r="H213" s="110">
        <v>0.92</v>
      </c>
      <c r="I213" s="111">
        <v>0.95</v>
      </c>
      <c r="J213" s="197"/>
      <c r="K213" s="43" t="s">
        <v>896</v>
      </c>
      <c r="L213" s="43" t="s">
        <v>897</v>
      </c>
      <c r="M213" s="41">
        <v>43465</v>
      </c>
      <c r="N213" s="191">
        <v>31</v>
      </c>
      <c r="O213" s="187" t="s">
        <v>690</v>
      </c>
      <c r="P213" s="105" t="s">
        <v>898</v>
      </c>
      <c r="Q213" s="101" t="s">
        <v>692</v>
      </c>
      <c r="R213" s="139">
        <v>30000000</v>
      </c>
      <c r="S213" s="223">
        <f>SUM(R213:R280)</f>
        <v>5210008085</v>
      </c>
      <c r="T213" s="76">
        <v>204121</v>
      </c>
      <c r="U213" s="77">
        <v>103121</v>
      </c>
      <c r="V213" s="77">
        <v>101000</v>
      </c>
      <c r="W213" s="77">
        <v>277299</v>
      </c>
      <c r="X213" s="77">
        <v>175705</v>
      </c>
      <c r="Y213" s="77">
        <v>56188</v>
      </c>
      <c r="Z213" s="77">
        <v>52000</v>
      </c>
      <c r="AA213" s="77"/>
      <c r="AB213" s="77"/>
      <c r="AC213" s="77"/>
      <c r="AD213" s="77">
        <v>90784</v>
      </c>
      <c r="AE213" s="77">
        <v>26145</v>
      </c>
      <c r="AF213" s="188">
        <v>31</v>
      </c>
    </row>
    <row r="214" spans="1:32" s="23" customFormat="1" ht="67.5" customHeight="1">
      <c r="A214" s="202"/>
      <c r="B214" s="197"/>
      <c r="C214" s="187"/>
      <c r="D214" s="189"/>
      <c r="E214" s="187"/>
      <c r="F214" s="35" t="s">
        <v>899</v>
      </c>
      <c r="G214" s="43" t="s">
        <v>900</v>
      </c>
      <c r="H214" s="112">
        <v>5</v>
      </c>
      <c r="I214" s="112">
        <v>25</v>
      </c>
      <c r="J214" s="197"/>
      <c r="K214" s="43" t="s">
        <v>901</v>
      </c>
      <c r="L214" s="43" t="s">
        <v>902</v>
      </c>
      <c r="M214" s="41">
        <v>43465</v>
      </c>
      <c r="N214" s="191"/>
      <c r="O214" s="187"/>
      <c r="P214" s="105" t="s">
        <v>898</v>
      </c>
      <c r="Q214" s="101" t="s">
        <v>692</v>
      </c>
      <c r="R214" s="139">
        <v>125000000</v>
      </c>
      <c r="S214" s="223"/>
      <c r="T214" s="76">
        <v>204121</v>
      </c>
      <c r="U214" s="77">
        <v>103121</v>
      </c>
      <c r="V214" s="77">
        <v>101000</v>
      </c>
      <c r="W214" s="77">
        <v>277299</v>
      </c>
      <c r="X214" s="77">
        <v>175705</v>
      </c>
      <c r="Y214" s="77">
        <v>56188</v>
      </c>
      <c r="Z214" s="77">
        <v>52000</v>
      </c>
      <c r="AA214" s="77"/>
      <c r="AB214" s="77"/>
      <c r="AC214" s="77"/>
      <c r="AD214" s="77">
        <v>90784</v>
      </c>
      <c r="AE214" s="77">
        <v>26145</v>
      </c>
      <c r="AF214" s="188"/>
    </row>
    <row r="215" spans="1:32" s="23" customFormat="1" ht="67.5" customHeight="1">
      <c r="A215" s="202"/>
      <c r="B215" s="197"/>
      <c r="C215" s="187"/>
      <c r="D215" s="189"/>
      <c r="E215" s="187"/>
      <c r="F215" s="35" t="s">
        <v>899</v>
      </c>
      <c r="G215" s="43" t="s">
        <v>900</v>
      </c>
      <c r="H215" s="105">
        <v>5</v>
      </c>
      <c r="I215" s="112">
        <v>25</v>
      </c>
      <c r="J215" s="197"/>
      <c r="K215" s="43" t="s">
        <v>903</v>
      </c>
      <c r="L215" s="43" t="s">
        <v>726</v>
      </c>
      <c r="M215" s="41">
        <v>43465</v>
      </c>
      <c r="N215" s="191"/>
      <c r="O215" s="187"/>
      <c r="P215" s="105" t="s">
        <v>898</v>
      </c>
      <c r="Q215" s="101" t="s">
        <v>692</v>
      </c>
      <c r="R215" s="139">
        <v>10205250</v>
      </c>
      <c r="S215" s="223"/>
      <c r="T215" s="76">
        <v>204121</v>
      </c>
      <c r="U215" s="77">
        <v>103121</v>
      </c>
      <c r="V215" s="77">
        <v>101000</v>
      </c>
      <c r="W215" s="77">
        <v>277299</v>
      </c>
      <c r="X215" s="77">
        <v>175705</v>
      </c>
      <c r="Y215" s="77">
        <v>56188</v>
      </c>
      <c r="Z215" s="77">
        <v>52000</v>
      </c>
      <c r="AA215" s="77"/>
      <c r="AB215" s="77"/>
      <c r="AC215" s="77"/>
      <c r="AD215" s="77">
        <v>90784</v>
      </c>
      <c r="AE215" s="77">
        <v>26145</v>
      </c>
      <c r="AF215" s="188"/>
    </row>
    <row r="216" spans="1:32" s="23" customFormat="1" ht="67.5" customHeight="1">
      <c r="A216" s="202"/>
      <c r="B216" s="197"/>
      <c r="C216" s="187"/>
      <c r="D216" s="189"/>
      <c r="E216" s="187"/>
      <c r="F216" s="35" t="s">
        <v>899</v>
      </c>
      <c r="G216" s="43" t="s">
        <v>900</v>
      </c>
      <c r="H216" s="105">
        <v>5</v>
      </c>
      <c r="I216" s="112">
        <v>25</v>
      </c>
      <c r="J216" s="197"/>
      <c r="K216" s="43" t="s">
        <v>904</v>
      </c>
      <c r="L216" s="43" t="s">
        <v>726</v>
      </c>
      <c r="M216" s="41">
        <v>43465</v>
      </c>
      <c r="N216" s="191"/>
      <c r="O216" s="187"/>
      <c r="P216" s="105" t="s">
        <v>898</v>
      </c>
      <c r="Q216" s="101" t="s">
        <v>692</v>
      </c>
      <c r="R216" s="139">
        <v>5000000</v>
      </c>
      <c r="S216" s="223"/>
      <c r="T216" s="76">
        <v>204121</v>
      </c>
      <c r="U216" s="77">
        <v>103121</v>
      </c>
      <c r="V216" s="77">
        <v>101000</v>
      </c>
      <c r="W216" s="77">
        <v>277299</v>
      </c>
      <c r="X216" s="77">
        <v>175705</v>
      </c>
      <c r="Y216" s="77">
        <v>56188</v>
      </c>
      <c r="Z216" s="77">
        <v>52000</v>
      </c>
      <c r="AA216" s="77"/>
      <c r="AB216" s="77"/>
      <c r="AC216" s="77"/>
      <c r="AD216" s="77">
        <v>90784</v>
      </c>
      <c r="AE216" s="77">
        <v>26145</v>
      </c>
      <c r="AF216" s="188"/>
    </row>
    <row r="217" spans="1:32" s="23" customFormat="1" ht="67.5" customHeight="1">
      <c r="A217" s="202"/>
      <c r="B217" s="197"/>
      <c r="C217" s="187"/>
      <c r="D217" s="189"/>
      <c r="E217" s="187"/>
      <c r="F217" s="35" t="s">
        <v>899</v>
      </c>
      <c r="G217" s="43" t="s">
        <v>900</v>
      </c>
      <c r="H217" s="105">
        <v>5</v>
      </c>
      <c r="I217" s="112">
        <v>25</v>
      </c>
      <c r="J217" s="197"/>
      <c r="K217" s="43" t="s">
        <v>905</v>
      </c>
      <c r="L217" s="43" t="s">
        <v>726</v>
      </c>
      <c r="M217" s="41">
        <v>43465</v>
      </c>
      <c r="N217" s="191"/>
      <c r="O217" s="187"/>
      <c r="P217" s="105" t="s">
        <v>898</v>
      </c>
      <c r="Q217" s="101" t="s">
        <v>692</v>
      </c>
      <c r="R217" s="139">
        <v>10205250</v>
      </c>
      <c r="S217" s="223"/>
      <c r="T217" s="76">
        <v>204121</v>
      </c>
      <c r="U217" s="77">
        <v>103121</v>
      </c>
      <c r="V217" s="77">
        <v>101000</v>
      </c>
      <c r="W217" s="77">
        <v>277299</v>
      </c>
      <c r="X217" s="77">
        <v>175705</v>
      </c>
      <c r="Y217" s="77">
        <v>56188</v>
      </c>
      <c r="Z217" s="77">
        <v>52000</v>
      </c>
      <c r="AA217" s="77"/>
      <c r="AB217" s="77"/>
      <c r="AC217" s="77"/>
      <c r="AD217" s="77">
        <v>90784</v>
      </c>
      <c r="AE217" s="77">
        <v>26145</v>
      </c>
      <c r="AF217" s="188"/>
    </row>
    <row r="218" spans="1:32" s="23" customFormat="1" ht="79.5" customHeight="1">
      <c r="A218" s="202"/>
      <c r="B218" s="197"/>
      <c r="C218" s="187"/>
      <c r="D218" s="189"/>
      <c r="E218" s="187"/>
      <c r="F218" s="35" t="s">
        <v>899</v>
      </c>
      <c r="G218" s="43" t="s">
        <v>900</v>
      </c>
      <c r="H218" s="105">
        <v>5</v>
      </c>
      <c r="I218" s="112">
        <v>25</v>
      </c>
      <c r="J218" s="197"/>
      <c r="K218" s="43" t="s">
        <v>906</v>
      </c>
      <c r="L218" s="43" t="s">
        <v>726</v>
      </c>
      <c r="M218" s="41">
        <v>43465</v>
      </c>
      <c r="N218" s="191"/>
      <c r="O218" s="187"/>
      <c r="P218" s="105" t="s">
        <v>898</v>
      </c>
      <c r="Q218" s="101" t="s">
        <v>692</v>
      </c>
      <c r="R218" s="139">
        <v>0</v>
      </c>
      <c r="S218" s="223"/>
      <c r="T218" s="76">
        <v>204121</v>
      </c>
      <c r="U218" s="77">
        <v>103121</v>
      </c>
      <c r="V218" s="77">
        <v>101000</v>
      </c>
      <c r="W218" s="77">
        <v>277299</v>
      </c>
      <c r="X218" s="77">
        <v>175705</v>
      </c>
      <c r="Y218" s="77">
        <v>56188</v>
      </c>
      <c r="Z218" s="77">
        <v>52000</v>
      </c>
      <c r="AA218" s="77"/>
      <c r="AB218" s="77"/>
      <c r="AC218" s="77"/>
      <c r="AD218" s="77">
        <v>90784</v>
      </c>
      <c r="AE218" s="77">
        <v>26145</v>
      </c>
      <c r="AF218" s="188"/>
    </row>
    <row r="219" spans="1:32" s="23" customFormat="1" ht="67.5" customHeight="1">
      <c r="A219" s="202"/>
      <c r="B219" s="197"/>
      <c r="C219" s="187"/>
      <c r="D219" s="189"/>
      <c r="E219" s="187"/>
      <c r="F219" s="35" t="s">
        <v>899</v>
      </c>
      <c r="G219" s="43" t="s">
        <v>900</v>
      </c>
      <c r="H219" s="105">
        <v>5</v>
      </c>
      <c r="I219" s="112">
        <v>25</v>
      </c>
      <c r="J219" s="197"/>
      <c r="K219" s="43" t="s">
        <v>907</v>
      </c>
      <c r="L219" s="43" t="s">
        <v>732</v>
      </c>
      <c r="M219" s="41">
        <v>43465</v>
      </c>
      <c r="N219" s="191"/>
      <c r="O219" s="187"/>
      <c r="P219" s="105" t="s">
        <v>898</v>
      </c>
      <c r="Q219" s="101" t="s">
        <v>692</v>
      </c>
      <c r="R219" s="139">
        <v>10205250</v>
      </c>
      <c r="S219" s="223"/>
      <c r="T219" s="76">
        <v>204121</v>
      </c>
      <c r="U219" s="77">
        <v>103121</v>
      </c>
      <c r="V219" s="77">
        <v>101000</v>
      </c>
      <c r="W219" s="77">
        <v>277299</v>
      </c>
      <c r="X219" s="77">
        <v>175705</v>
      </c>
      <c r="Y219" s="77">
        <v>56188</v>
      </c>
      <c r="Z219" s="77">
        <v>52000</v>
      </c>
      <c r="AA219" s="77"/>
      <c r="AB219" s="77"/>
      <c r="AC219" s="77"/>
      <c r="AD219" s="77">
        <v>90784</v>
      </c>
      <c r="AE219" s="77">
        <v>26145</v>
      </c>
      <c r="AF219" s="188"/>
    </row>
    <row r="220" spans="1:32" s="23" customFormat="1" ht="85.5" customHeight="1">
      <c r="A220" s="202"/>
      <c r="B220" s="197"/>
      <c r="C220" s="187"/>
      <c r="D220" s="189"/>
      <c r="E220" s="187"/>
      <c r="F220" s="35" t="s">
        <v>899</v>
      </c>
      <c r="G220" s="43" t="s">
        <v>900</v>
      </c>
      <c r="H220" s="105">
        <v>5</v>
      </c>
      <c r="I220" s="112">
        <v>25</v>
      </c>
      <c r="J220" s="197"/>
      <c r="K220" s="43" t="s">
        <v>908</v>
      </c>
      <c r="L220" s="43" t="s">
        <v>732</v>
      </c>
      <c r="M220" s="41">
        <v>43465</v>
      </c>
      <c r="N220" s="191"/>
      <c r="O220" s="187"/>
      <c r="P220" s="105" t="s">
        <v>898</v>
      </c>
      <c r="Q220" s="101" t="s">
        <v>692</v>
      </c>
      <c r="R220" s="139">
        <v>13607000</v>
      </c>
      <c r="S220" s="223"/>
      <c r="T220" s="76">
        <v>204121</v>
      </c>
      <c r="U220" s="77">
        <v>103121</v>
      </c>
      <c r="V220" s="77">
        <v>101000</v>
      </c>
      <c r="W220" s="77">
        <v>277299</v>
      </c>
      <c r="X220" s="77">
        <v>175705</v>
      </c>
      <c r="Y220" s="77">
        <v>56188</v>
      </c>
      <c r="Z220" s="77">
        <v>52000</v>
      </c>
      <c r="AA220" s="77"/>
      <c r="AB220" s="77"/>
      <c r="AC220" s="77"/>
      <c r="AD220" s="77">
        <v>90784</v>
      </c>
      <c r="AE220" s="77">
        <v>26145</v>
      </c>
      <c r="AF220" s="188"/>
    </row>
    <row r="221" spans="1:32" s="23" customFormat="1" ht="90.75" customHeight="1">
      <c r="A221" s="202"/>
      <c r="B221" s="197"/>
      <c r="C221" s="187"/>
      <c r="D221" s="189"/>
      <c r="E221" s="187"/>
      <c r="F221" s="35" t="s">
        <v>899</v>
      </c>
      <c r="G221" s="43" t="s">
        <v>900</v>
      </c>
      <c r="H221" s="105">
        <v>5</v>
      </c>
      <c r="I221" s="112">
        <v>25</v>
      </c>
      <c r="J221" s="197"/>
      <c r="K221" s="43" t="s">
        <v>909</v>
      </c>
      <c r="L221" s="43" t="s">
        <v>732</v>
      </c>
      <c r="M221" s="41">
        <v>43465</v>
      </c>
      <c r="N221" s="191"/>
      <c r="O221" s="187"/>
      <c r="P221" s="105" t="s">
        <v>898</v>
      </c>
      <c r="Q221" s="101" t="s">
        <v>692</v>
      </c>
      <c r="R221" s="139">
        <v>0</v>
      </c>
      <c r="S221" s="223"/>
      <c r="T221" s="76">
        <v>204121</v>
      </c>
      <c r="U221" s="77">
        <v>103121</v>
      </c>
      <c r="V221" s="77">
        <v>101000</v>
      </c>
      <c r="W221" s="77">
        <v>277299</v>
      </c>
      <c r="X221" s="77">
        <v>175705</v>
      </c>
      <c r="Y221" s="77">
        <v>56188</v>
      </c>
      <c r="Z221" s="77">
        <v>52000</v>
      </c>
      <c r="AA221" s="77"/>
      <c r="AB221" s="77"/>
      <c r="AC221" s="77"/>
      <c r="AD221" s="77">
        <v>90784</v>
      </c>
      <c r="AE221" s="77">
        <v>26145</v>
      </c>
      <c r="AF221" s="188"/>
    </row>
    <row r="222" spans="1:32" s="23" customFormat="1" ht="67.5" customHeight="1">
      <c r="A222" s="202"/>
      <c r="B222" s="197"/>
      <c r="C222" s="187"/>
      <c r="D222" s="189"/>
      <c r="E222" s="187"/>
      <c r="F222" s="35" t="s">
        <v>899</v>
      </c>
      <c r="G222" s="43" t="s">
        <v>900</v>
      </c>
      <c r="H222" s="105">
        <v>5</v>
      </c>
      <c r="I222" s="112">
        <v>25</v>
      </c>
      <c r="J222" s="197"/>
      <c r="K222" s="43" t="s">
        <v>910</v>
      </c>
      <c r="L222" s="43" t="s">
        <v>732</v>
      </c>
      <c r="M222" s="41">
        <v>43465</v>
      </c>
      <c r="N222" s="191"/>
      <c r="O222" s="187"/>
      <c r="P222" s="105" t="s">
        <v>898</v>
      </c>
      <c r="Q222" s="101" t="s">
        <v>692</v>
      </c>
      <c r="R222" s="139">
        <v>12042250</v>
      </c>
      <c r="S222" s="223"/>
      <c r="T222" s="76">
        <v>204121</v>
      </c>
      <c r="U222" s="77">
        <v>103121</v>
      </c>
      <c r="V222" s="77">
        <v>101000</v>
      </c>
      <c r="W222" s="77">
        <v>277299</v>
      </c>
      <c r="X222" s="77">
        <v>175705</v>
      </c>
      <c r="Y222" s="77">
        <v>56188</v>
      </c>
      <c r="Z222" s="77">
        <v>52000</v>
      </c>
      <c r="AA222" s="77"/>
      <c r="AB222" s="77"/>
      <c r="AC222" s="77"/>
      <c r="AD222" s="77">
        <v>90784</v>
      </c>
      <c r="AE222" s="77">
        <v>26145</v>
      </c>
      <c r="AF222" s="188"/>
    </row>
    <row r="223" spans="1:32" s="23" customFormat="1" ht="67.5" customHeight="1">
      <c r="A223" s="202"/>
      <c r="B223" s="197"/>
      <c r="C223" s="187"/>
      <c r="D223" s="189"/>
      <c r="E223" s="187"/>
      <c r="F223" s="35" t="s">
        <v>899</v>
      </c>
      <c r="G223" s="43" t="s">
        <v>900</v>
      </c>
      <c r="H223" s="105">
        <v>5</v>
      </c>
      <c r="I223" s="112">
        <v>25</v>
      </c>
      <c r="J223" s="197"/>
      <c r="K223" s="43" t="s">
        <v>911</v>
      </c>
      <c r="L223" s="43" t="s">
        <v>732</v>
      </c>
      <c r="M223" s="41">
        <v>43465</v>
      </c>
      <c r="N223" s="191"/>
      <c r="O223" s="187"/>
      <c r="P223" s="105" t="s">
        <v>898</v>
      </c>
      <c r="Q223" s="101" t="s">
        <v>692</v>
      </c>
      <c r="R223" s="139">
        <v>15444000</v>
      </c>
      <c r="S223" s="223"/>
      <c r="T223" s="76">
        <v>204121</v>
      </c>
      <c r="U223" s="77">
        <v>103121</v>
      </c>
      <c r="V223" s="77">
        <v>101000</v>
      </c>
      <c r="W223" s="77">
        <v>277299</v>
      </c>
      <c r="X223" s="77">
        <v>175705</v>
      </c>
      <c r="Y223" s="77">
        <v>56188</v>
      </c>
      <c r="Z223" s="77">
        <v>52000</v>
      </c>
      <c r="AA223" s="77"/>
      <c r="AB223" s="77"/>
      <c r="AC223" s="77"/>
      <c r="AD223" s="77">
        <v>90784</v>
      </c>
      <c r="AE223" s="77">
        <v>26145</v>
      </c>
      <c r="AF223" s="188"/>
    </row>
    <row r="224" spans="1:32" s="23" customFormat="1" ht="67.5" customHeight="1">
      <c r="A224" s="202"/>
      <c r="B224" s="197"/>
      <c r="C224" s="187"/>
      <c r="D224" s="189"/>
      <c r="E224" s="187"/>
      <c r="F224" s="35" t="s">
        <v>899</v>
      </c>
      <c r="G224" s="43" t="s">
        <v>900</v>
      </c>
      <c r="H224" s="105">
        <v>5</v>
      </c>
      <c r="I224" s="112">
        <v>25</v>
      </c>
      <c r="J224" s="197"/>
      <c r="K224" s="43" t="s">
        <v>912</v>
      </c>
      <c r="L224" s="43" t="s">
        <v>732</v>
      </c>
      <c r="M224" s="41">
        <v>43465</v>
      </c>
      <c r="N224" s="191"/>
      <c r="O224" s="187"/>
      <c r="P224" s="105" t="s">
        <v>898</v>
      </c>
      <c r="Q224" s="101" t="s">
        <v>692</v>
      </c>
      <c r="R224" s="139">
        <v>0</v>
      </c>
      <c r="S224" s="223"/>
      <c r="T224" s="76">
        <v>204121</v>
      </c>
      <c r="U224" s="77">
        <v>103121</v>
      </c>
      <c r="V224" s="77">
        <v>101000</v>
      </c>
      <c r="W224" s="77">
        <v>277299</v>
      </c>
      <c r="X224" s="77">
        <v>175705</v>
      </c>
      <c r="Y224" s="77">
        <v>56188</v>
      </c>
      <c r="Z224" s="77">
        <v>52000</v>
      </c>
      <c r="AA224" s="77"/>
      <c r="AB224" s="77"/>
      <c r="AC224" s="77"/>
      <c r="AD224" s="77">
        <v>90784</v>
      </c>
      <c r="AE224" s="77">
        <v>26145</v>
      </c>
      <c r="AF224" s="188"/>
    </row>
    <row r="225" spans="1:32" s="23" customFormat="1" ht="67.5" customHeight="1">
      <c r="A225" s="202"/>
      <c r="B225" s="197"/>
      <c r="C225" s="187"/>
      <c r="D225" s="189"/>
      <c r="E225" s="187"/>
      <c r="F225" s="35" t="s">
        <v>899</v>
      </c>
      <c r="G225" s="43" t="s">
        <v>900</v>
      </c>
      <c r="H225" s="105">
        <v>5</v>
      </c>
      <c r="I225" s="112">
        <v>25</v>
      </c>
      <c r="J225" s="197"/>
      <c r="K225" s="43" t="s">
        <v>913</v>
      </c>
      <c r="L225" s="43" t="s">
        <v>732</v>
      </c>
      <c r="M225" s="41">
        <v>43465</v>
      </c>
      <c r="N225" s="191"/>
      <c r="O225" s="187"/>
      <c r="P225" s="105" t="s">
        <v>898</v>
      </c>
      <c r="Q225" s="101" t="s">
        <v>692</v>
      </c>
      <c r="R225" s="139">
        <v>13607000</v>
      </c>
      <c r="S225" s="223"/>
      <c r="T225" s="76">
        <v>204121</v>
      </c>
      <c r="U225" s="77">
        <v>103121</v>
      </c>
      <c r="V225" s="77">
        <v>101000</v>
      </c>
      <c r="W225" s="77">
        <v>277299</v>
      </c>
      <c r="X225" s="77">
        <v>175705</v>
      </c>
      <c r="Y225" s="77">
        <v>56188</v>
      </c>
      <c r="Z225" s="77">
        <v>52000</v>
      </c>
      <c r="AA225" s="77"/>
      <c r="AB225" s="77"/>
      <c r="AC225" s="77"/>
      <c r="AD225" s="77">
        <v>90784</v>
      </c>
      <c r="AE225" s="77">
        <v>26145</v>
      </c>
      <c r="AF225" s="188"/>
    </row>
    <row r="226" spans="1:32" s="23" customFormat="1" ht="67.5" customHeight="1">
      <c r="A226" s="202"/>
      <c r="B226" s="197"/>
      <c r="C226" s="187"/>
      <c r="D226" s="189"/>
      <c r="E226" s="187"/>
      <c r="F226" s="35" t="s">
        <v>899</v>
      </c>
      <c r="G226" s="43" t="s">
        <v>900</v>
      </c>
      <c r="H226" s="105">
        <v>5</v>
      </c>
      <c r="I226" s="112">
        <v>25</v>
      </c>
      <c r="J226" s="197"/>
      <c r="K226" s="43" t="s">
        <v>914</v>
      </c>
      <c r="L226" s="43" t="s">
        <v>732</v>
      </c>
      <c r="M226" s="41">
        <v>43465</v>
      </c>
      <c r="N226" s="191"/>
      <c r="O226" s="187"/>
      <c r="P226" s="105" t="s">
        <v>898</v>
      </c>
      <c r="Q226" s="101" t="s">
        <v>692</v>
      </c>
      <c r="R226" s="139">
        <v>85316000</v>
      </c>
      <c r="S226" s="223"/>
      <c r="T226" s="76">
        <v>204121</v>
      </c>
      <c r="U226" s="77">
        <v>103121</v>
      </c>
      <c r="V226" s="77">
        <v>101000</v>
      </c>
      <c r="W226" s="77">
        <v>277299</v>
      </c>
      <c r="X226" s="77">
        <v>175705</v>
      </c>
      <c r="Y226" s="77">
        <v>56188</v>
      </c>
      <c r="Z226" s="77">
        <v>52000</v>
      </c>
      <c r="AA226" s="77"/>
      <c r="AB226" s="77"/>
      <c r="AC226" s="77"/>
      <c r="AD226" s="77">
        <v>90784</v>
      </c>
      <c r="AE226" s="77">
        <v>26145</v>
      </c>
      <c r="AF226" s="188"/>
    </row>
    <row r="227" spans="1:32" s="23" customFormat="1" ht="67.5" customHeight="1">
      <c r="A227" s="202"/>
      <c r="B227" s="197"/>
      <c r="C227" s="187"/>
      <c r="D227" s="189"/>
      <c r="E227" s="187"/>
      <c r="F227" s="35" t="s">
        <v>899</v>
      </c>
      <c r="G227" s="43" t="s">
        <v>900</v>
      </c>
      <c r="H227" s="105">
        <v>5</v>
      </c>
      <c r="I227" s="112">
        <v>25</v>
      </c>
      <c r="J227" s="197"/>
      <c r="K227" s="43" t="s">
        <v>915</v>
      </c>
      <c r="L227" s="43" t="s">
        <v>732</v>
      </c>
      <c r="M227" s="41">
        <v>43465</v>
      </c>
      <c r="N227" s="191"/>
      <c r="O227" s="187"/>
      <c r="P227" s="105" t="s">
        <v>898</v>
      </c>
      <c r="Q227" s="101" t="s">
        <v>692</v>
      </c>
      <c r="R227" s="139">
        <v>169118400</v>
      </c>
      <c r="S227" s="223"/>
      <c r="T227" s="76">
        <v>204121</v>
      </c>
      <c r="U227" s="77">
        <v>103121</v>
      </c>
      <c r="V227" s="77">
        <v>101000</v>
      </c>
      <c r="W227" s="77">
        <v>277299</v>
      </c>
      <c r="X227" s="77">
        <v>175705</v>
      </c>
      <c r="Y227" s="77">
        <v>56188</v>
      </c>
      <c r="Z227" s="77">
        <v>52000</v>
      </c>
      <c r="AA227" s="77"/>
      <c r="AB227" s="77"/>
      <c r="AC227" s="77"/>
      <c r="AD227" s="77">
        <v>90784</v>
      </c>
      <c r="AE227" s="77">
        <v>26145</v>
      </c>
      <c r="AF227" s="188"/>
    </row>
    <row r="228" spans="1:32" s="23" customFormat="1" ht="67.5" customHeight="1">
      <c r="A228" s="202"/>
      <c r="B228" s="197"/>
      <c r="C228" s="187"/>
      <c r="D228" s="189"/>
      <c r="E228" s="187"/>
      <c r="F228" s="35" t="s">
        <v>899</v>
      </c>
      <c r="G228" s="43" t="s">
        <v>900</v>
      </c>
      <c r="H228" s="105">
        <v>5</v>
      </c>
      <c r="I228" s="112">
        <v>25</v>
      </c>
      <c r="J228" s="197"/>
      <c r="K228" s="43" t="s">
        <v>916</v>
      </c>
      <c r="L228" s="43" t="s">
        <v>732</v>
      </c>
      <c r="M228" s="41">
        <v>43465</v>
      </c>
      <c r="N228" s="191"/>
      <c r="O228" s="187"/>
      <c r="P228" s="105" t="s">
        <v>898</v>
      </c>
      <c r="Q228" s="101" t="s">
        <v>692</v>
      </c>
      <c r="R228" s="139">
        <v>85316000</v>
      </c>
      <c r="S228" s="223"/>
      <c r="T228" s="76">
        <v>204121</v>
      </c>
      <c r="U228" s="77">
        <v>103121</v>
      </c>
      <c r="V228" s="77">
        <v>101000</v>
      </c>
      <c r="W228" s="77">
        <v>277299</v>
      </c>
      <c r="X228" s="77">
        <v>175705</v>
      </c>
      <c r="Y228" s="77">
        <v>56188</v>
      </c>
      <c r="Z228" s="77">
        <v>52000</v>
      </c>
      <c r="AA228" s="77"/>
      <c r="AB228" s="77"/>
      <c r="AC228" s="77"/>
      <c r="AD228" s="77">
        <v>90784</v>
      </c>
      <c r="AE228" s="77">
        <v>26145</v>
      </c>
      <c r="AF228" s="188"/>
    </row>
    <row r="229" spans="1:32" s="23" customFormat="1" ht="67.5" customHeight="1">
      <c r="A229" s="202"/>
      <c r="B229" s="197"/>
      <c r="C229" s="187"/>
      <c r="D229" s="189"/>
      <c r="E229" s="187"/>
      <c r="F229" s="35" t="s">
        <v>899</v>
      </c>
      <c r="G229" s="43" t="s">
        <v>900</v>
      </c>
      <c r="H229" s="105">
        <v>5</v>
      </c>
      <c r="I229" s="112">
        <v>25</v>
      </c>
      <c r="J229" s="197"/>
      <c r="K229" s="43" t="s">
        <v>917</v>
      </c>
      <c r="L229" s="43" t="s">
        <v>732</v>
      </c>
      <c r="M229" s="41">
        <v>43465</v>
      </c>
      <c r="N229" s="191"/>
      <c r="O229" s="187"/>
      <c r="P229" s="105" t="s">
        <v>898</v>
      </c>
      <c r="Q229" s="101" t="s">
        <v>692</v>
      </c>
      <c r="R229" s="139">
        <v>42658000</v>
      </c>
      <c r="S229" s="223"/>
      <c r="T229" s="76">
        <v>204121</v>
      </c>
      <c r="U229" s="77">
        <v>103121</v>
      </c>
      <c r="V229" s="77">
        <v>101000</v>
      </c>
      <c r="W229" s="77">
        <v>277299</v>
      </c>
      <c r="X229" s="77">
        <v>175705</v>
      </c>
      <c r="Y229" s="77">
        <v>56188</v>
      </c>
      <c r="Z229" s="77">
        <v>52000</v>
      </c>
      <c r="AA229" s="77"/>
      <c r="AB229" s="77"/>
      <c r="AC229" s="77"/>
      <c r="AD229" s="77">
        <v>90784</v>
      </c>
      <c r="AE229" s="77">
        <v>26145</v>
      </c>
      <c r="AF229" s="188"/>
    </row>
    <row r="230" spans="1:32" s="23" customFormat="1" ht="67.5" customHeight="1">
      <c r="A230" s="202"/>
      <c r="B230" s="197"/>
      <c r="C230" s="187"/>
      <c r="D230" s="189"/>
      <c r="E230" s="187"/>
      <c r="F230" s="35" t="s">
        <v>899</v>
      </c>
      <c r="G230" s="43" t="s">
        <v>900</v>
      </c>
      <c r="H230" s="105">
        <v>5</v>
      </c>
      <c r="I230" s="112">
        <v>25</v>
      </c>
      <c r="J230" s="197"/>
      <c r="K230" s="43" t="s">
        <v>918</v>
      </c>
      <c r="L230" s="43" t="s">
        <v>732</v>
      </c>
      <c r="M230" s="41">
        <v>43465</v>
      </c>
      <c r="N230" s="191"/>
      <c r="O230" s="187"/>
      <c r="P230" s="105" t="s">
        <v>898</v>
      </c>
      <c r="Q230" s="101" t="s">
        <v>692</v>
      </c>
      <c r="R230" s="139">
        <v>988420590</v>
      </c>
      <c r="S230" s="223"/>
      <c r="T230" s="76">
        <v>204121</v>
      </c>
      <c r="U230" s="77">
        <v>103121</v>
      </c>
      <c r="V230" s="77">
        <v>101000</v>
      </c>
      <c r="W230" s="77">
        <v>277299</v>
      </c>
      <c r="X230" s="77">
        <v>175705</v>
      </c>
      <c r="Y230" s="77">
        <v>56188</v>
      </c>
      <c r="Z230" s="77">
        <v>52000</v>
      </c>
      <c r="AA230" s="77"/>
      <c r="AB230" s="77"/>
      <c r="AC230" s="77"/>
      <c r="AD230" s="77">
        <v>90784</v>
      </c>
      <c r="AE230" s="77">
        <v>26145</v>
      </c>
      <c r="AF230" s="188"/>
    </row>
    <row r="231" spans="1:32" s="23" customFormat="1" ht="67.5" customHeight="1">
      <c r="A231" s="202"/>
      <c r="B231" s="197"/>
      <c r="C231" s="187"/>
      <c r="D231" s="189"/>
      <c r="E231" s="187"/>
      <c r="F231" s="35" t="s">
        <v>899</v>
      </c>
      <c r="G231" s="43" t="s">
        <v>900</v>
      </c>
      <c r="H231" s="105">
        <v>5</v>
      </c>
      <c r="I231" s="112">
        <v>25</v>
      </c>
      <c r="J231" s="197"/>
      <c r="K231" s="43" t="s">
        <v>919</v>
      </c>
      <c r="L231" s="43" t="s">
        <v>732</v>
      </c>
      <c r="M231" s="41">
        <v>43465</v>
      </c>
      <c r="N231" s="191"/>
      <c r="O231" s="187"/>
      <c r="P231" s="105" t="s">
        <v>898</v>
      </c>
      <c r="Q231" s="101" t="s">
        <v>692</v>
      </c>
      <c r="R231" s="139">
        <v>210000000</v>
      </c>
      <c r="S231" s="223"/>
      <c r="T231" s="76">
        <v>204121</v>
      </c>
      <c r="U231" s="77">
        <v>103121</v>
      </c>
      <c r="V231" s="77">
        <v>101000</v>
      </c>
      <c r="W231" s="77">
        <v>277299</v>
      </c>
      <c r="X231" s="77">
        <v>175705</v>
      </c>
      <c r="Y231" s="77">
        <v>56188</v>
      </c>
      <c r="Z231" s="77">
        <v>52000</v>
      </c>
      <c r="AA231" s="77"/>
      <c r="AB231" s="77"/>
      <c r="AC231" s="77"/>
      <c r="AD231" s="77">
        <v>90784</v>
      </c>
      <c r="AE231" s="77">
        <v>26145</v>
      </c>
      <c r="AF231" s="188"/>
    </row>
    <row r="232" spans="1:32" s="23" customFormat="1" ht="67.5" customHeight="1">
      <c r="A232" s="202"/>
      <c r="B232" s="197"/>
      <c r="C232" s="187"/>
      <c r="D232" s="189"/>
      <c r="E232" s="187"/>
      <c r="F232" s="35" t="s">
        <v>899</v>
      </c>
      <c r="G232" s="43" t="s">
        <v>900</v>
      </c>
      <c r="H232" s="105">
        <v>5</v>
      </c>
      <c r="I232" s="112">
        <v>25</v>
      </c>
      <c r="J232" s="197"/>
      <c r="K232" s="43" t="s">
        <v>920</v>
      </c>
      <c r="L232" s="43" t="s">
        <v>732</v>
      </c>
      <c r="M232" s="41">
        <v>43465</v>
      </c>
      <c r="N232" s="191"/>
      <c r="O232" s="187"/>
      <c r="P232" s="105" t="s">
        <v>898</v>
      </c>
      <c r="Q232" s="101" t="s">
        <v>692</v>
      </c>
      <c r="R232" s="139">
        <v>56372800</v>
      </c>
      <c r="S232" s="223"/>
      <c r="T232" s="76">
        <v>204121</v>
      </c>
      <c r="U232" s="77">
        <v>103121</v>
      </c>
      <c r="V232" s="77">
        <v>101000</v>
      </c>
      <c r="W232" s="77">
        <v>277299</v>
      </c>
      <c r="X232" s="77">
        <v>175705</v>
      </c>
      <c r="Y232" s="77">
        <v>56188</v>
      </c>
      <c r="Z232" s="77">
        <v>52000</v>
      </c>
      <c r="AA232" s="77"/>
      <c r="AB232" s="77"/>
      <c r="AC232" s="77"/>
      <c r="AD232" s="77">
        <v>90784</v>
      </c>
      <c r="AE232" s="77">
        <v>26145</v>
      </c>
      <c r="AF232" s="188"/>
    </row>
    <row r="233" spans="1:32" s="23" customFormat="1" ht="67.5" customHeight="1">
      <c r="A233" s="202"/>
      <c r="B233" s="197"/>
      <c r="C233" s="187"/>
      <c r="D233" s="189"/>
      <c r="E233" s="187"/>
      <c r="F233" s="35" t="s">
        <v>899</v>
      </c>
      <c r="G233" s="43" t="s">
        <v>900</v>
      </c>
      <c r="H233" s="105">
        <v>5</v>
      </c>
      <c r="I233" s="112">
        <v>25</v>
      </c>
      <c r="J233" s="197"/>
      <c r="K233" s="43" t="s">
        <v>921</v>
      </c>
      <c r="L233" s="43" t="s">
        <v>732</v>
      </c>
      <c r="M233" s="41">
        <v>43465</v>
      </c>
      <c r="N233" s="191"/>
      <c r="O233" s="187"/>
      <c r="P233" s="105" t="s">
        <v>898</v>
      </c>
      <c r="Q233" s="101" t="s">
        <v>692</v>
      </c>
      <c r="R233" s="139">
        <v>140932000</v>
      </c>
      <c r="S233" s="223"/>
      <c r="T233" s="76">
        <v>204121</v>
      </c>
      <c r="U233" s="77">
        <v>103121</v>
      </c>
      <c r="V233" s="77">
        <v>101000</v>
      </c>
      <c r="W233" s="77">
        <v>277299</v>
      </c>
      <c r="X233" s="77">
        <v>175705</v>
      </c>
      <c r="Y233" s="77">
        <v>56188</v>
      </c>
      <c r="Z233" s="77">
        <v>52000</v>
      </c>
      <c r="AA233" s="77"/>
      <c r="AB233" s="77"/>
      <c r="AC233" s="77"/>
      <c r="AD233" s="77">
        <v>90784</v>
      </c>
      <c r="AE233" s="77">
        <v>26145</v>
      </c>
      <c r="AF233" s="188"/>
    </row>
    <row r="234" spans="1:32" s="23" customFormat="1" ht="67.5" customHeight="1">
      <c r="A234" s="202"/>
      <c r="B234" s="197"/>
      <c r="C234" s="187"/>
      <c r="D234" s="189"/>
      <c r="E234" s="187"/>
      <c r="F234" s="35" t="s">
        <v>899</v>
      </c>
      <c r="G234" s="43" t="s">
        <v>900</v>
      </c>
      <c r="H234" s="105">
        <v>5</v>
      </c>
      <c r="I234" s="112">
        <v>25</v>
      </c>
      <c r="J234" s="197"/>
      <c r="K234" s="43" t="s">
        <v>922</v>
      </c>
      <c r="L234" s="43" t="s">
        <v>732</v>
      </c>
      <c r="M234" s="41">
        <v>43465</v>
      </c>
      <c r="N234" s="191"/>
      <c r="O234" s="187"/>
      <c r="P234" s="105" t="s">
        <v>898</v>
      </c>
      <c r="Q234" s="101" t="s">
        <v>692</v>
      </c>
      <c r="R234" s="139">
        <v>56372800</v>
      </c>
      <c r="S234" s="223"/>
      <c r="T234" s="76">
        <v>204121</v>
      </c>
      <c r="U234" s="77">
        <v>103121</v>
      </c>
      <c r="V234" s="77">
        <v>101000</v>
      </c>
      <c r="W234" s="77">
        <v>277299</v>
      </c>
      <c r="X234" s="77">
        <v>175705</v>
      </c>
      <c r="Y234" s="77">
        <v>56188</v>
      </c>
      <c r="Z234" s="77">
        <v>52000</v>
      </c>
      <c r="AA234" s="77"/>
      <c r="AB234" s="77"/>
      <c r="AC234" s="77"/>
      <c r="AD234" s="77">
        <v>90784</v>
      </c>
      <c r="AE234" s="77">
        <v>26145</v>
      </c>
      <c r="AF234" s="188"/>
    </row>
    <row r="235" spans="1:32" s="23" customFormat="1" ht="67.5" customHeight="1">
      <c r="A235" s="202"/>
      <c r="B235" s="197"/>
      <c r="C235" s="187"/>
      <c r="D235" s="189"/>
      <c r="E235" s="187"/>
      <c r="F235" s="35" t="s">
        <v>899</v>
      </c>
      <c r="G235" s="43" t="s">
        <v>900</v>
      </c>
      <c r="H235" s="105">
        <v>5</v>
      </c>
      <c r="I235" s="112">
        <v>25</v>
      </c>
      <c r="J235" s="197"/>
      <c r="K235" s="43" t="s">
        <v>923</v>
      </c>
      <c r="L235" s="43" t="s">
        <v>732</v>
      </c>
      <c r="M235" s="41">
        <v>43465</v>
      </c>
      <c r="N235" s="191"/>
      <c r="O235" s="187"/>
      <c r="P235" s="105" t="s">
        <v>898</v>
      </c>
      <c r="Q235" s="101" t="s">
        <v>692</v>
      </c>
      <c r="R235" s="139">
        <v>28186400</v>
      </c>
      <c r="S235" s="223"/>
      <c r="T235" s="76">
        <v>204121</v>
      </c>
      <c r="U235" s="77">
        <v>103121</v>
      </c>
      <c r="V235" s="77">
        <v>101000</v>
      </c>
      <c r="W235" s="77">
        <v>277299</v>
      </c>
      <c r="X235" s="77">
        <v>175705</v>
      </c>
      <c r="Y235" s="77">
        <v>56188</v>
      </c>
      <c r="Z235" s="77">
        <v>52000</v>
      </c>
      <c r="AA235" s="77"/>
      <c r="AB235" s="77"/>
      <c r="AC235" s="77"/>
      <c r="AD235" s="77">
        <v>90784</v>
      </c>
      <c r="AE235" s="77">
        <v>26145</v>
      </c>
      <c r="AF235" s="188"/>
    </row>
    <row r="236" spans="1:32" s="23" customFormat="1" ht="67.5" customHeight="1">
      <c r="A236" s="202"/>
      <c r="B236" s="197"/>
      <c r="C236" s="187"/>
      <c r="D236" s="189"/>
      <c r="E236" s="187"/>
      <c r="F236" s="35" t="s">
        <v>899</v>
      </c>
      <c r="G236" s="43" t="s">
        <v>900</v>
      </c>
      <c r="H236" s="105">
        <v>5</v>
      </c>
      <c r="I236" s="112">
        <v>25</v>
      </c>
      <c r="J236" s="197"/>
      <c r="K236" s="43" t="s">
        <v>924</v>
      </c>
      <c r="L236" s="43" t="s">
        <v>732</v>
      </c>
      <c r="M236" s="41">
        <v>43465</v>
      </c>
      <c r="N236" s="191"/>
      <c r="O236" s="187"/>
      <c r="P236" s="105" t="s">
        <v>898</v>
      </c>
      <c r="Q236" s="101" t="s">
        <v>692</v>
      </c>
      <c r="R236" s="139">
        <v>56372800</v>
      </c>
      <c r="S236" s="223"/>
      <c r="T236" s="76">
        <v>204121</v>
      </c>
      <c r="U236" s="77">
        <v>103121</v>
      </c>
      <c r="V236" s="77">
        <v>101000</v>
      </c>
      <c r="W236" s="77">
        <v>277299</v>
      </c>
      <c r="X236" s="77">
        <v>175705</v>
      </c>
      <c r="Y236" s="77">
        <v>56188</v>
      </c>
      <c r="Z236" s="77">
        <v>52000</v>
      </c>
      <c r="AA236" s="77"/>
      <c r="AB236" s="77"/>
      <c r="AC236" s="77"/>
      <c r="AD236" s="77">
        <v>90784</v>
      </c>
      <c r="AE236" s="77">
        <v>26145</v>
      </c>
      <c r="AF236" s="188"/>
    </row>
    <row r="237" spans="1:32" s="23" customFormat="1" ht="67.5" customHeight="1">
      <c r="A237" s="202"/>
      <c r="B237" s="197"/>
      <c r="C237" s="187"/>
      <c r="D237" s="189"/>
      <c r="E237" s="187"/>
      <c r="F237" s="35" t="s">
        <v>899</v>
      </c>
      <c r="G237" s="43" t="s">
        <v>900</v>
      </c>
      <c r="H237" s="105">
        <v>5</v>
      </c>
      <c r="I237" s="112">
        <v>25</v>
      </c>
      <c r="J237" s="197"/>
      <c r="K237" s="43" t="s">
        <v>925</v>
      </c>
      <c r="L237" s="43" t="s">
        <v>732</v>
      </c>
      <c r="M237" s="41">
        <v>43465</v>
      </c>
      <c r="N237" s="191"/>
      <c r="O237" s="187"/>
      <c r="P237" s="105" t="s">
        <v>898</v>
      </c>
      <c r="Q237" s="101" t="s">
        <v>692</v>
      </c>
      <c r="R237" s="139">
        <v>56372800</v>
      </c>
      <c r="S237" s="223"/>
      <c r="T237" s="76">
        <v>204121</v>
      </c>
      <c r="U237" s="77">
        <v>103121</v>
      </c>
      <c r="V237" s="77">
        <v>101000</v>
      </c>
      <c r="W237" s="77">
        <v>277299</v>
      </c>
      <c r="X237" s="77">
        <v>175705</v>
      </c>
      <c r="Y237" s="77">
        <v>56188</v>
      </c>
      <c r="Z237" s="77">
        <v>52000</v>
      </c>
      <c r="AA237" s="77"/>
      <c r="AB237" s="77"/>
      <c r="AC237" s="77"/>
      <c r="AD237" s="77">
        <v>90784</v>
      </c>
      <c r="AE237" s="77">
        <v>26145</v>
      </c>
      <c r="AF237" s="188"/>
    </row>
    <row r="238" spans="1:32" s="23" customFormat="1" ht="67.5" customHeight="1">
      <c r="A238" s="202"/>
      <c r="B238" s="197"/>
      <c r="C238" s="187"/>
      <c r="D238" s="189"/>
      <c r="E238" s="187"/>
      <c r="F238" s="35" t="s">
        <v>899</v>
      </c>
      <c r="G238" s="43" t="s">
        <v>900</v>
      </c>
      <c r="H238" s="105">
        <v>5</v>
      </c>
      <c r="I238" s="112">
        <v>25</v>
      </c>
      <c r="J238" s="197"/>
      <c r="K238" s="43" t="s">
        <v>926</v>
      </c>
      <c r="L238" s="43" t="s">
        <v>732</v>
      </c>
      <c r="M238" s="41">
        <v>43465</v>
      </c>
      <c r="N238" s="191"/>
      <c r="O238" s="187"/>
      <c r="P238" s="105" t="s">
        <v>898</v>
      </c>
      <c r="Q238" s="101" t="s">
        <v>692</v>
      </c>
      <c r="R238" s="139">
        <v>56372800</v>
      </c>
      <c r="S238" s="223"/>
      <c r="T238" s="76">
        <v>204121</v>
      </c>
      <c r="U238" s="77">
        <v>103121</v>
      </c>
      <c r="V238" s="77">
        <v>101000</v>
      </c>
      <c r="W238" s="77">
        <v>277299</v>
      </c>
      <c r="X238" s="77">
        <v>175705</v>
      </c>
      <c r="Y238" s="77">
        <v>56188</v>
      </c>
      <c r="Z238" s="77">
        <v>52000</v>
      </c>
      <c r="AA238" s="77"/>
      <c r="AB238" s="77"/>
      <c r="AC238" s="77"/>
      <c r="AD238" s="77">
        <v>90784</v>
      </c>
      <c r="AE238" s="77">
        <v>26145</v>
      </c>
      <c r="AF238" s="188"/>
    </row>
    <row r="239" spans="1:32" s="23" customFormat="1" ht="67.5" customHeight="1">
      <c r="A239" s="202"/>
      <c r="B239" s="197"/>
      <c r="C239" s="187"/>
      <c r="D239" s="189"/>
      <c r="E239" s="187"/>
      <c r="F239" s="35" t="s">
        <v>899</v>
      </c>
      <c r="G239" s="43" t="s">
        <v>900</v>
      </c>
      <c r="H239" s="105">
        <v>5</v>
      </c>
      <c r="I239" s="112">
        <v>25</v>
      </c>
      <c r="J239" s="197"/>
      <c r="K239" s="43" t="s">
        <v>927</v>
      </c>
      <c r="L239" s="43" t="s">
        <v>732</v>
      </c>
      <c r="M239" s="41">
        <v>43465</v>
      </c>
      <c r="N239" s="191"/>
      <c r="O239" s="187"/>
      <c r="P239" s="105" t="s">
        <v>898</v>
      </c>
      <c r="Q239" s="101" t="s">
        <v>692</v>
      </c>
      <c r="R239" s="139">
        <v>53946200</v>
      </c>
      <c r="S239" s="223"/>
      <c r="T239" s="76">
        <v>204121</v>
      </c>
      <c r="U239" s="77">
        <v>103121</v>
      </c>
      <c r="V239" s="77">
        <v>101000</v>
      </c>
      <c r="W239" s="77">
        <v>277299</v>
      </c>
      <c r="X239" s="77">
        <v>175705</v>
      </c>
      <c r="Y239" s="77">
        <v>56188</v>
      </c>
      <c r="Z239" s="77">
        <v>52000</v>
      </c>
      <c r="AA239" s="77"/>
      <c r="AB239" s="77"/>
      <c r="AC239" s="77"/>
      <c r="AD239" s="77">
        <v>90784</v>
      </c>
      <c r="AE239" s="77">
        <v>26145</v>
      </c>
      <c r="AF239" s="188"/>
    </row>
    <row r="240" spans="1:32" s="23" customFormat="1" ht="67.5" customHeight="1">
      <c r="A240" s="202"/>
      <c r="B240" s="197"/>
      <c r="C240" s="187"/>
      <c r="D240" s="189"/>
      <c r="E240" s="187"/>
      <c r="F240" s="35" t="s">
        <v>899</v>
      </c>
      <c r="G240" s="43" t="s">
        <v>900</v>
      </c>
      <c r="H240" s="105">
        <v>5</v>
      </c>
      <c r="I240" s="112">
        <v>25</v>
      </c>
      <c r="J240" s="197"/>
      <c r="K240" s="43" t="s">
        <v>928</v>
      </c>
      <c r="L240" s="43" t="s">
        <v>732</v>
      </c>
      <c r="M240" s="41">
        <v>43465</v>
      </c>
      <c r="N240" s="191"/>
      <c r="O240" s="187"/>
      <c r="P240" s="105" t="s">
        <v>929</v>
      </c>
      <c r="Q240" s="101" t="s">
        <v>930</v>
      </c>
      <c r="R240" s="139">
        <v>932904126</v>
      </c>
      <c r="S240" s="223"/>
      <c r="T240" s="76">
        <v>204121</v>
      </c>
      <c r="U240" s="77">
        <v>103121</v>
      </c>
      <c r="V240" s="77">
        <v>101000</v>
      </c>
      <c r="W240" s="77">
        <v>277299</v>
      </c>
      <c r="X240" s="77">
        <v>175705</v>
      </c>
      <c r="Y240" s="77">
        <v>56188</v>
      </c>
      <c r="Z240" s="77">
        <v>52000</v>
      </c>
      <c r="AA240" s="77"/>
      <c r="AB240" s="77"/>
      <c r="AC240" s="77"/>
      <c r="AD240" s="77">
        <v>90784</v>
      </c>
      <c r="AE240" s="77">
        <v>26145</v>
      </c>
      <c r="AF240" s="188"/>
    </row>
    <row r="241" spans="1:32" s="23" customFormat="1" ht="67.5" customHeight="1">
      <c r="A241" s="202"/>
      <c r="B241" s="197"/>
      <c r="C241" s="187"/>
      <c r="D241" s="189"/>
      <c r="E241" s="187"/>
      <c r="F241" s="35" t="s">
        <v>899</v>
      </c>
      <c r="G241" s="43" t="s">
        <v>900</v>
      </c>
      <c r="H241" s="105">
        <v>5</v>
      </c>
      <c r="I241" s="112">
        <v>25</v>
      </c>
      <c r="J241" s="197"/>
      <c r="K241" s="43" t="s">
        <v>931</v>
      </c>
      <c r="L241" s="43" t="s">
        <v>732</v>
      </c>
      <c r="M241" s="41">
        <v>43465</v>
      </c>
      <c r="N241" s="191"/>
      <c r="O241" s="187"/>
      <c r="P241" s="105" t="s">
        <v>929</v>
      </c>
      <c r="Q241" s="101" t="s">
        <v>930</v>
      </c>
      <c r="R241" s="139">
        <v>736250042</v>
      </c>
      <c r="S241" s="223"/>
      <c r="T241" s="76">
        <v>204121</v>
      </c>
      <c r="U241" s="77">
        <v>103121</v>
      </c>
      <c r="V241" s="77">
        <v>101000</v>
      </c>
      <c r="W241" s="77">
        <v>277299</v>
      </c>
      <c r="X241" s="77">
        <v>175705</v>
      </c>
      <c r="Y241" s="77">
        <v>56188</v>
      </c>
      <c r="Z241" s="77">
        <v>52000</v>
      </c>
      <c r="AA241" s="77"/>
      <c r="AB241" s="77"/>
      <c r="AC241" s="77"/>
      <c r="AD241" s="77">
        <v>90784</v>
      </c>
      <c r="AE241" s="77">
        <v>26145</v>
      </c>
      <c r="AF241" s="188"/>
    </row>
    <row r="242" spans="1:32" s="23" customFormat="1" ht="67.5" customHeight="1">
      <c r="A242" s="202"/>
      <c r="B242" s="197"/>
      <c r="C242" s="187"/>
      <c r="D242" s="189"/>
      <c r="E242" s="187"/>
      <c r="F242" s="35" t="s">
        <v>899</v>
      </c>
      <c r="G242" s="43" t="s">
        <v>900</v>
      </c>
      <c r="H242" s="105">
        <v>5</v>
      </c>
      <c r="I242" s="112">
        <v>25</v>
      </c>
      <c r="J242" s="197"/>
      <c r="K242" s="43" t="s">
        <v>932</v>
      </c>
      <c r="L242" s="43" t="s">
        <v>732</v>
      </c>
      <c r="M242" s="41">
        <v>43465</v>
      </c>
      <c r="N242" s="191">
        <v>2</v>
      </c>
      <c r="O242" s="187" t="s">
        <v>690</v>
      </c>
      <c r="P242" s="105" t="s">
        <v>933</v>
      </c>
      <c r="Q242" s="101" t="s">
        <v>692</v>
      </c>
      <c r="R242" s="139">
        <v>4000000</v>
      </c>
      <c r="S242" s="223"/>
      <c r="T242" s="76">
        <v>204121</v>
      </c>
      <c r="U242" s="77">
        <v>103121</v>
      </c>
      <c r="V242" s="77">
        <v>101000</v>
      </c>
      <c r="W242" s="77">
        <v>277299</v>
      </c>
      <c r="X242" s="77">
        <v>175705</v>
      </c>
      <c r="Y242" s="77">
        <v>56188</v>
      </c>
      <c r="Z242" s="77">
        <v>52000</v>
      </c>
      <c r="AA242" s="77"/>
      <c r="AB242" s="77"/>
      <c r="AC242" s="77"/>
      <c r="AD242" s="77">
        <v>90784</v>
      </c>
      <c r="AE242" s="77">
        <v>26145</v>
      </c>
      <c r="AF242" s="188">
        <v>2</v>
      </c>
    </row>
    <row r="243" spans="1:32" s="23" customFormat="1" ht="67.5" customHeight="1">
      <c r="A243" s="202"/>
      <c r="B243" s="197"/>
      <c r="C243" s="187"/>
      <c r="D243" s="189"/>
      <c r="E243" s="187"/>
      <c r="F243" s="35" t="s">
        <v>899</v>
      </c>
      <c r="G243" s="43" t="s">
        <v>900</v>
      </c>
      <c r="H243" s="105">
        <v>5</v>
      </c>
      <c r="I243" s="112">
        <v>25</v>
      </c>
      <c r="J243" s="197"/>
      <c r="K243" s="43" t="s">
        <v>934</v>
      </c>
      <c r="L243" s="43" t="s">
        <v>732</v>
      </c>
      <c r="M243" s="41">
        <v>43465</v>
      </c>
      <c r="N243" s="191"/>
      <c r="O243" s="187"/>
      <c r="P243" s="105" t="s">
        <v>933</v>
      </c>
      <c r="Q243" s="101" t="s">
        <v>692</v>
      </c>
      <c r="R243" s="139"/>
      <c r="S243" s="223"/>
      <c r="T243" s="76">
        <v>204121</v>
      </c>
      <c r="U243" s="77">
        <v>103121</v>
      </c>
      <c r="V243" s="77">
        <v>101000</v>
      </c>
      <c r="W243" s="77">
        <v>277299</v>
      </c>
      <c r="X243" s="77">
        <v>175705</v>
      </c>
      <c r="Y243" s="77">
        <v>56188</v>
      </c>
      <c r="Z243" s="77">
        <v>52000</v>
      </c>
      <c r="AA243" s="77"/>
      <c r="AB243" s="77"/>
      <c r="AC243" s="77"/>
      <c r="AD243" s="77">
        <v>90784</v>
      </c>
      <c r="AE243" s="77">
        <v>26145</v>
      </c>
      <c r="AF243" s="188"/>
    </row>
    <row r="244" spans="1:32" s="23" customFormat="1" ht="67.5" customHeight="1">
      <c r="A244" s="202"/>
      <c r="B244" s="197"/>
      <c r="C244" s="187"/>
      <c r="D244" s="189"/>
      <c r="E244" s="187"/>
      <c r="F244" s="35" t="s">
        <v>899</v>
      </c>
      <c r="G244" s="43" t="s">
        <v>900</v>
      </c>
      <c r="H244" s="105">
        <v>5</v>
      </c>
      <c r="I244" s="112">
        <v>25</v>
      </c>
      <c r="J244" s="197"/>
      <c r="K244" s="43" t="s">
        <v>935</v>
      </c>
      <c r="L244" s="43" t="s">
        <v>732</v>
      </c>
      <c r="M244" s="41">
        <v>43465</v>
      </c>
      <c r="N244" s="191"/>
      <c r="O244" s="187"/>
      <c r="P244" s="105" t="s">
        <v>933</v>
      </c>
      <c r="Q244" s="101" t="s">
        <v>930</v>
      </c>
      <c r="R244" s="139"/>
      <c r="S244" s="223"/>
      <c r="T244" s="76">
        <v>204121</v>
      </c>
      <c r="U244" s="77">
        <v>103121</v>
      </c>
      <c r="V244" s="77">
        <v>101000</v>
      </c>
      <c r="W244" s="77">
        <v>277299</v>
      </c>
      <c r="X244" s="77">
        <v>175705</v>
      </c>
      <c r="Y244" s="77">
        <v>56188</v>
      </c>
      <c r="Z244" s="77">
        <v>52000</v>
      </c>
      <c r="AA244" s="77"/>
      <c r="AB244" s="77"/>
      <c r="AC244" s="77"/>
      <c r="AD244" s="77">
        <v>90784</v>
      </c>
      <c r="AE244" s="77">
        <v>26145</v>
      </c>
      <c r="AF244" s="188"/>
    </row>
    <row r="245" spans="1:32" s="23" customFormat="1" ht="67.5" customHeight="1">
      <c r="A245" s="202"/>
      <c r="B245" s="197"/>
      <c r="C245" s="187"/>
      <c r="D245" s="189"/>
      <c r="E245" s="187"/>
      <c r="F245" s="35" t="s">
        <v>899</v>
      </c>
      <c r="G245" s="43" t="s">
        <v>900</v>
      </c>
      <c r="H245" s="105">
        <v>5</v>
      </c>
      <c r="I245" s="112">
        <v>25</v>
      </c>
      <c r="J245" s="197"/>
      <c r="K245" s="43" t="s">
        <v>936</v>
      </c>
      <c r="L245" s="43" t="s">
        <v>732</v>
      </c>
      <c r="M245" s="41">
        <v>43465</v>
      </c>
      <c r="N245" s="191"/>
      <c r="O245" s="187"/>
      <c r="P245" s="105" t="s">
        <v>933</v>
      </c>
      <c r="Q245" s="101" t="s">
        <v>930</v>
      </c>
      <c r="R245" s="139">
        <v>81000000</v>
      </c>
      <c r="S245" s="223"/>
      <c r="T245" s="76">
        <v>204121</v>
      </c>
      <c r="U245" s="77">
        <v>103121</v>
      </c>
      <c r="V245" s="77">
        <v>101000</v>
      </c>
      <c r="W245" s="77">
        <v>277299</v>
      </c>
      <c r="X245" s="77">
        <v>175705</v>
      </c>
      <c r="Y245" s="77">
        <v>56188</v>
      </c>
      <c r="Z245" s="77">
        <v>52000</v>
      </c>
      <c r="AA245" s="77"/>
      <c r="AB245" s="77"/>
      <c r="AC245" s="77"/>
      <c r="AD245" s="77">
        <v>90784</v>
      </c>
      <c r="AE245" s="77">
        <v>26145</v>
      </c>
      <c r="AF245" s="188"/>
    </row>
    <row r="246" spans="1:32" s="23" customFormat="1" ht="67.5" customHeight="1">
      <c r="A246" s="202"/>
      <c r="B246" s="197"/>
      <c r="C246" s="187"/>
      <c r="D246" s="189"/>
      <c r="E246" s="187"/>
      <c r="F246" s="35" t="s">
        <v>899</v>
      </c>
      <c r="G246" s="43" t="s">
        <v>900</v>
      </c>
      <c r="H246" s="105">
        <v>5</v>
      </c>
      <c r="I246" s="112">
        <v>25</v>
      </c>
      <c r="J246" s="197"/>
      <c r="K246" s="43" t="s">
        <v>937</v>
      </c>
      <c r="L246" s="43" t="s">
        <v>732</v>
      </c>
      <c r="M246" s="41">
        <v>43465</v>
      </c>
      <c r="N246" s="191"/>
      <c r="O246" s="187"/>
      <c r="P246" s="105" t="s">
        <v>933</v>
      </c>
      <c r="Q246" s="101" t="s">
        <v>930</v>
      </c>
      <c r="R246" s="139"/>
      <c r="S246" s="223"/>
      <c r="T246" s="76">
        <v>204121</v>
      </c>
      <c r="U246" s="77">
        <v>103121</v>
      </c>
      <c r="V246" s="77">
        <v>101000</v>
      </c>
      <c r="W246" s="77">
        <v>277299</v>
      </c>
      <c r="X246" s="77">
        <v>175705</v>
      </c>
      <c r="Y246" s="77">
        <v>56188</v>
      </c>
      <c r="Z246" s="77">
        <v>52000</v>
      </c>
      <c r="AA246" s="77"/>
      <c r="AB246" s="77"/>
      <c r="AC246" s="77"/>
      <c r="AD246" s="77">
        <v>90784</v>
      </c>
      <c r="AE246" s="77">
        <v>26145</v>
      </c>
      <c r="AF246" s="188"/>
    </row>
    <row r="247" spans="1:32" s="23" customFormat="1" ht="67.5" customHeight="1">
      <c r="A247" s="202"/>
      <c r="B247" s="197"/>
      <c r="C247" s="187"/>
      <c r="D247" s="189"/>
      <c r="E247" s="187"/>
      <c r="F247" s="35" t="s">
        <v>899</v>
      </c>
      <c r="G247" s="43" t="s">
        <v>900</v>
      </c>
      <c r="H247" s="105">
        <v>5</v>
      </c>
      <c r="I247" s="112">
        <v>25</v>
      </c>
      <c r="J247" s="197"/>
      <c r="K247" s="43" t="s">
        <v>938</v>
      </c>
      <c r="L247" s="43" t="s">
        <v>732</v>
      </c>
      <c r="M247" s="41">
        <v>43465</v>
      </c>
      <c r="N247" s="191"/>
      <c r="O247" s="187"/>
      <c r="P247" s="105" t="s">
        <v>933</v>
      </c>
      <c r="Q247" s="101" t="s">
        <v>930</v>
      </c>
      <c r="R247" s="139">
        <v>94764637</v>
      </c>
      <c r="S247" s="223"/>
      <c r="T247" s="76">
        <v>204121</v>
      </c>
      <c r="U247" s="77">
        <v>103121</v>
      </c>
      <c r="V247" s="77">
        <v>101000</v>
      </c>
      <c r="W247" s="77">
        <v>277299</v>
      </c>
      <c r="X247" s="77">
        <v>175705</v>
      </c>
      <c r="Y247" s="77">
        <v>56188</v>
      </c>
      <c r="Z247" s="77">
        <v>52000</v>
      </c>
      <c r="AA247" s="77"/>
      <c r="AB247" s="77"/>
      <c r="AC247" s="77"/>
      <c r="AD247" s="77">
        <v>90784</v>
      </c>
      <c r="AE247" s="77">
        <v>26145</v>
      </c>
      <c r="AF247" s="188"/>
    </row>
    <row r="248" spans="1:32" s="23" customFormat="1" ht="67.5" customHeight="1">
      <c r="A248" s="202"/>
      <c r="B248" s="197"/>
      <c r="C248" s="187"/>
      <c r="D248" s="189"/>
      <c r="E248" s="187"/>
      <c r="F248" s="35" t="s">
        <v>899</v>
      </c>
      <c r="G248" s="43" t="s">
        <v>900</v>
      </c>
      <c r="H248" s="105">
        <v>5</v>
      </c>
      <c r="I248" s="112">
        <v>25</v>
      </c>
      <c r="J248" s="197"/>
      <c r="K248" s="43" t="s">
        <v>939</v>
      </c>
      <c r="L248" s="43" t="s">
        <v>732</v>
      </c>
      <c r="M248" s="41">
        <v>43465</v>
      </c>
      <c r="N248" s="191">
        <v>2</v>
      </c>
      <c r="O248" s="187"/>
      <c r="P248" s="105" t="s">
        <v>933</v>
      </c>
      <c r="Q248" s="101" t="s">
        <v>930</v>
      </c>
      <c r="R248" s="139">
        <v>48600000</v>
      </c>
      <c r="S248" s="223"/>
      <c r="T248" s="76">
        <v>204121</v>
      </c>
      <c r="U248" s="77">
        <v>103121</v>
      </c>
      <c r="V248" s="77">
        <v>101000</v>
      </c>
      <c r="W248" s="77">
        <v>277299</v>
      </c>
      <c r="X248" s="77">
        <v>175705</v>
      </c>
      <c r="Y248" s="77">
        <v>56188</v>
      </c>
      <c r="Z248" s="77">
        <v>52000</v>
      </c>
      <c r="AA248" s="77"/>
      <c r="AB248" s="77"/>
      <c r="AC248" s="77"/>
      <c r="AD248" s="77">
        <v>90784</v>
      </c>
      <c r="AE248" s="77">
        <v>26145</v>
      </c>
      <c r="AF248" s="188">
        <v>2</v>
      </c>
    </row>
    <row r="249" spans="1:32" s="23" customFormat="1" ht="67.5" customHeight="1">
      <c r="A249" s="202"/>
      <c r="B249" s="197"/>
      <c r="C249" s="187"/>
      <c r="D249" s="189"/>
      <c r="E249" s="187"/>
      <c r="F249" s="35" t="s">
        <v>899</v>
      </c>
      <c r="G249" s="43" t="s">
        <v>900</v>
      </c>
      <c r="H249" s="105">
        <v>5</v>
      </c>
      <c r="I249" s="112">
        <v>25</v>
      </c>
      <c r="J249" s="197"/>
      <c r="K249" s="43" t="s">
        <v>940</v>
      </c>
      <c r="L249" s="43" t="s">
        <v>732</v>
      </c>
      <c r="M249" s="41">
        <v>43465</v>
      </c>
      <c r="N249" s="191"/>
      <c r="O249" s="187"/>
      <c r="P249" s="105" t="s">
        <v>941</v>
      </c>
      <c r="Q249" s="101" t="s">
        <v>692</v>
      </c>
      <c r="R249" s="139">
        <v>4000000</v>
      </c>
      <c r="S249" s="223"/>
      <c r="T249" s="76">
        <v>204121</v>
      </c>
      <c r="U249" s="77">
        <v>103121</v>
      </c>
      <c r="V249" s="77">
        <v>101000</v>
      </c>
      <c r="W249" s="77">
        <v>277299</v>
      </c>
      <c r="X249" s="77">
        <v>175705</v>
      </c>
      <c r="Y249" s="77">
        <v>56188</v>
      </c>
      <c r="Z249" s="77">
        <v>52000</v>
      </c>
      <c r="AA249" s="77"/>
      <c r="AB249" s="77"/>
      <c r="AC249" s="77"/>
      <c r="AD249" s="77">
        <v>90784</v>
      </c>
      <c r="AE249" s="77">
        <v>26145</v>
      </c>
      <c r="AF249" s="188"/>
    </row>
    <row r="250" spans="1:32" s="23" customFormat="1" ht="67.5" customHeight="1">
      <c r="A250" s="202"/>
      <c r="B250" s="197"/>
      <c r="C250" s="187"/>
      <c r="D250" s="189"/>
      <c r="E250" s="187"/>
      <c r="F250" s="35" t="s">
        <v>899</v>
      </c>
      <c r="G250" s="43" t="s">
        <v>900</v>
      </c>
      <c r="H250" s="105">
        <v>5</v>
      </c>
      <c r="I250" s="112">
        <v>25</v>
      </c>
      <c r="J250" s="197"/>
      <c r="K250" s="43" t="s">
        <v>942</v>
      </c>
      <c r="L250" s="43" t="s">
        <v>732</v>
      </c>
      <c r="M250" s="41">
        <v>43465</v>
      </c>
      <c r="N250" s="191"/>
      <c r="O250" s="187"/>
      <c r="P250" s="105" t="s">
        <v>941</v>
      </c>
      <c r="Q250" s="101" t="s">
        <v>692</v>
      </c>
      <c r="R250" s="139"/>
      <c r="S250" s="223"/>
      <c r="T250" s="76">
        <v>204121</v>
      </c>
      <c r="U250" s="77">
        <v>103121</v>
      </c>
      <c r="V250" s="77">
        <v>101000</v>
      </c>
      <c r="W250" s="77">
        <v>277299</v>
      </c>
      <c r="X250" s="77">
        <v>175705</v>
      </c>
      <c r="Y250" s="77">
        <v>56188</v>
      </c>
      <c r="Z250" s="77">
        <v>52000</v>
      </c>
      <c r="AA250" s="77"/>
      <c r="AB250" s="77"/>
      <c r="AC250" s="77"/>
      <c r="AD250" s="77">
        <v>90784</v>
      </c>
      <c r="AE250" s="77">
        <v>26145</v>
      </c>
      <c r="AF250" s="188"/>
    </row>
    <row r="251" spans="1:32" s="23" customFormat="1" ht="67.5" customHeight="1">
      <c r="A251" s="202"/>
      <c r="B251" s="197"/>
      <c r="C251" s="187"/>
      <c r="D251" s="189"/>
      <c r="E251" s="187"/>
      <c r="F251" s="35" t="s">
        <v>899</v>
      </c>
      <c r="G251" s="43" t="s">
        <v>900</v>
      </c>
      <c r="H251" s="105">
        <v>5</v>
      </c>
      <c r="I251" s="112">
        <v>25</v>
      </c>
      <c r="J251" s="197"/>
      <c r="K251" s="43" t="s">
        <v>943</v>
      </c>
      <c r="L251" s="43" t="s">
        <v>732</v>
      </c>
      <c r="M251" s="41">
        <v>43465</v>
      </c>
      <c r="N251" s="191"/>
      <c r="O251" s="187"/>
      <c r="P251" s="105" t="s">
        <v>944</v>
      </c>
      <c r="Q251" s="101" t="s">
        <v>930</v>
      </c>
      <c r="R251" s="139">
        <v>129600000</v>
      </c>
      <c r="S251" s="223"/>
      <c r="T251" s="76">
        <v>204121</v>
      </c>
      <c r="U251" s="77">
        <v>103121</v>
      </c>
      <c r="V251" s="77">
        <v>101000</v>
      </c>
      <c r="W251" s="77">
        <v>277299</v>
      </c>
      <c r="X251" s="77">
        <v>175705</v>
      </c>
      <c r="Y251" s="77">
        <v>56188</v>
      </c>
      <c r="Z251" s="77">
        <v>52000</v>
      </c>
      <c r="AA251" s="77"/>
      <c r="AB251" s="77"/>
      <c r="AC251" s="77"/>
      <c r="AD251" s="77">
        <v>90784</v>
      </c>
      <c r="AE251" s="77">
        <v>26145</v>
      </c>
      <c r="AF251" s="188"/>
    </row>
    <row r="252" spans="1:32" s="23" customFormat="1" ht="67.5" customHeight="1">
      <c r="A252" s="202"/>
      <c r="B252" s="197"/>
      <c r="C252" s="187"/>
      <c r="D252" s="189"/>
      <c r="E252" s="187"/>
      <c r="F252" s="35" t="s">
        <v>899</v>
      </c>
      <c r="G252" s="43" t="s">
        <v>900</v>
      </c>
      <c r="H252" s="105">
        <v>5</v>
      </c>
      <c r="I252" s="112">
        <v>25</v>
      </c>
      <c r="J252" s="197"/>
      <c r="K252" s="43" t="s">
        <v>945</v>
      </c>
      <c r="L252" s="43" t="s">
        <v>732</v>
      </c>
      <c r="M252" s="41">
        <v>43465</v>
      </c>
      <c r="N252" s="191"/>
      <c r="O252" s="187"/>
      <c r="P252" s="105" t="s">
        <v>944</v>
      </c>
      <c r="Q252" s="101" t="s">
        <v>930</v>
      </c>
      <c r="R252" s="139">
        <v>53944616</v>
      </c>
      <c r="S252" s="223"/>
      <c r="T252" s="76">
        <v>204121</v>
      </c>
      <c r="U252" s="77">
        <v>103121</v>
      </c>
      <c r="V252" s="77">
        <v>101000</v>
      </c>
      <c r="W252" s="77">
        <v>277299</v>
      </c>
      <c r="X252" s="77">
        <v>175705</v>
      </c>
      <c r="Y252" s="77">
        <v>56188</v>
      </c>
      <c r="Z252" s="77">
        <v>52000</v>
      </c>
      <c r="AA252" s="77"/>
      <c r="AB252" s="77"/>
      <c r="AC252" s="77"/>
      <c r="AD252" s="77">
        <v>90784</v>
      </c>
      <c r="AE252" s="77">
        <v>26145</v>
      </c>
      <c r="AF252" s="188"/>
    </row>
    <row r="253" spans="1:32" s="23" customFormat="1" ht="67.5" customHeight="1">
      <c r="A253" s="202"/>
      <c r="B253" s="197"/>
      <c r="C253" s="187"/>
      <c r="D253" s="189"/>
      <c r="E253" s="187"/>
      <c r="F253" s="35" t="s">
        <v>899</v>
      </c>
      <c r="G253" s="43" t="s">
        <v>900</v>
      </c>
      <c r="H253" s="105">
        <v>5</v>
      </c>
      <c r="I253" s="112">
        <v>25</v>
      </c>
      <c r="J253" s="197"/>
      <c r="K253" s="43" t="s">
        <v>946</v>
      </c>
      <c r="L253" s="43" t="s">
        <v>732</v>
      </c>
      <c r="M253" s="41">
        <v>43465</v>
      </c>
      <c r="N253" s="191">
        <v>4</v>
      </c>
      <c r="O253" s="187" t="s">
        <v>690</v>
      </c>
      <c r="P253" s="105" t="s">
        <v>947</v>
      </c>
      <c r="Q253" s="101" t="s">
        <v>692</v>
      </c>
      <c r="R253" s="139">
        <v>0</v>
      </c>
      <c r="S253" s="223"/>
      <c r="T253" s="76">
        <v>204121</v>
      </c>
      <c r="U253" s="77">
        <v>103121</v>
      </c>
      <c r="V253" s="77">
        <v>101000</v>
      </c>
      <c r="W253" s="77">
        <v>277299</v>
      </c>
      <c r="X253" s="77">
        <v>175705</v>
      </c>
      <c r="Y253" s="77">
        <v>56188</v>
      </c>
      <c r="Z253" s="77">
        <v>52000</v>
      </c>
      <c r="AA253" s="77"/>
      <c r="AB253" s="77"/>
      <c r="AC253" s="77"/>
      <c r="AD253" s="77">
        <v>90784</v>
      </c>
      <c r="AE253" s="77">
        <v>26145</v>
      </c>
      <c r="AF253" s="188">
        <v>4</v>
      </c>
    </row>
    <row r="254" spans="1:32" s="23" customFormat="1" ht="67.5" customHeight="1">
      <c r="A254" s="202"/>
      <c r="B254" s="197"/>
      <c r="C254" s="187"/>
      <c r="D254" s="189"/>
      <c r="E254" s="187"/>
      <c r="F254" s="35" t="s">
        <v>899</v>
      </c>
      <c r="G254" s="43" t="s">
        <v>900</v>
      </c>
      <c r="H254" s="105">
        <v>5</v>
      </c>
      <c r="I254" s="112">
        <v>25</v>
      </c>
      <c r="J254" s="197"/>
      <c r="K254" s="43" t="s">
        <v>948</v>
      </c>
      <c r="L254" s="43" t="s">
        <v>732</v>
      </c>
      <c r="M254" s="41">
        <v>43465</v>
      </c>
      <c r="N254" s="191"/>
      <c r="O254" s="187"/>
      <c r="P254" s="105" t="s">
        <v>947</v>
      </c>
      <c r="Q254" s="101" t="s">
        <v>692</v>
      </c>
      <c r="R254" s="139">
        <v>8531589</v>
      </c>
      <c r="S254" s="223"/>
      <c r="T254" s="76">
        <v>204121</v>
      </c>
      <c r="U254" s="77">
        <v>103121</v>
      </c>
      <c r="V254" s="77">
        <v>101000</v>
      </c>
      <c r="W254" s="77">
        <v>277299</v>
      </c>
      <c r="X254" s="77">
        <v>175705</v>
      </c>
      <c r="Y254" s="77">
        <v>56188</v>
      </c>
      <c r="Z254" s="77">
        <v>52000</v>
      </c>
      <c r="AA254" s="77"/>
      <c r="AB254" s="77"/>
      <c r="AC254" s="77"/>
      <c r="AD254" s="77">
        <v>90784</v>
      </c>
      <c r="AE254" s="77">
        <v>26145</v>
      </c>
      <c r="AF254" s="188"/>
    </row>
    <row r="255" spans="1:32" s="23" customFormat="1" ht="67.5" customHeight="1">
      <c r="A255" s="202"/>
      <c r="B255" s="197"/>
      <c r="C255" s="187"/>
      <c r="D255" s="189"/>
      <c r="E255" s="187"/>
      <c r="F255" s="35" t="s">
        <v>899</v>
      </c>
      <c r="G255" s="43" t="s">
        <v>900</v>
      </c>
      <c r="H255" s="105">
        <v>5</v>
      </c>
      <c r="I255" s="112">
        <v>25</v>
      </c>
      <c r="J255" s="197"/>
      <c r="K255" s="43" t="s">
        <v>949</v>
      </c>
      <c r="L255" s="43" t="s">
        <v>732</v>
      </c>
      <c r="M255" s="41">
        <v>43465</v>
      </c>
      <c r="N255" s="191"/>
      <c r="O255" s="187"/>
      <c r="P255" s="105" t="s">
        <v>947</v>
      </c>
      <c r="Q255" s="101"/>
      <c r="R255" s="139">
        <v>8531589</v>
      </c>
      <c r="S255" s="223"/>
      <c r="T255" s="76">
        <v>204121</v>
      </c>
      <c r="U255" s="77">
        <v>103121</v>
      </c>
      <c r="V255" s="77">
        <v>101000</v>
      </c>
      <c r="W255" s="77">
        <v>277299</v>
      </c>
      <c r="X255" s="77">
        <v>175705</v>
      </c>
      <c r="Y255" s="77">
        <v>56188</v>
      </c>
      <c r="Z255" s="77">
        <v>52000</v>
      </c>
      <c r="AA255" s="77"/>
      <c r="AB255" s="77"/>
      <c r="AC255" s="77"/>
      <c r="AD255" s="77">
        <v>90784</v>
      </c>
      <c r="AE255" s="77">
        <v>26145</v>
      </c>
      <c r="AF255" s="188"/>
    </row>
    <row r="256" spans="1:32" s="23" customFormat="1" ht="67.5" customHeight="1">
      <c r="A256" s="202"/>
      <c r="B256" s="197"/>
      <c r="C256" s="187"/>
      <c r="D256" s="189"/>
      <c r="E256" s="187"/>
      <c r="F256" s="35" t="s">
        <v>899</v>
      </c>
      <c r="G256" s="43" t="s">
        <v>900</v>
      </c>
      <c r="H256" s="105">
        <v>5</v>
      </c>
      <c r="I256" s="112">
        <v>25</v>
      </c>
      <c r="J256" s="197"/>
      <c r="K256" s="43" t="s">
        <v>950</v>
      </c>
      <c r="L256" s="43" t="s">
        <v>732</v>
      </c>
      <c r="M256" s="41">
        <v>43465</v>
      </c>
      <c r="N256" s="191"/>
      <c r="O256" s="187"/>
      <c r="P256" s="105" t="s">
        <v>947</v>
      </c>
      <c r="Q256" s="101"/>
      <c r="R256" s="139">
        <v>8531589</v>
      </c>
      <c r="S256" s="223"/>
      <c r="T256" s="76">
        <v>204121</v>
      </c>
      <c r="U256" s="77">
        <v>103121</v>
      </c>
      <c r="V256" s="77">
        <v>101000</v>
      </c>
      <c r="W256" s="77">
        <v>277299</v>
      </c>
      <c r="X256" s="77">
        <v>175705</v>
      </c>
      <c r="Y256" s="77">
        <v>56188</v>
      </c>
      <c r="Z256" s="77">
        <v>52000</v>
      </c>
      <c r="AA256" s="77"/>
      <c r="AB256" s="77"/>
      <c r="AC256" s="77"/>
      <c r="AD256" s="77">
        <v>90784</v>
      </c>
      <c r="AE256" s="77">
        <v>26145</v>
      </c>
      <c r="AF256" s="188"/>
    </row>
    <row r="257" spans="1:32" s="23" customFormat="1" ht="67.5" customHeight="1">
      <c r="A257" s="202"/>
      <c r="B257" s="197"/>
      <c r="C257" s="187"/>
      <c r="D257" s="189"/>
      <c r="E257" s="187"/>
      <c r="F257" s="35" t="s">
        <v>899</v>
      </c>
      <c r="G257" s="43" t="s">
        <v>900</v>
      </c>
      <c r="H257" s="105">
        <v>5</v>
      </c>
      <c r="I257" s="112">
        <v>25</v>
      </c>
      <c r="J257" s="197"/>
      <c r="K257" s="43" t="s">
        <v>951</v>
      </c>
      <c r="L257" s="43" t="s">
        <v>732</v>
      </c>
      <c r="M257" s="41">
        <v>43465</v>
      </c>
      <c r="N257" s="191"/>
      <c r="O257" s="187"/>
      <c r="P257" s="105" t="s">
        <v>947</v>
      </c>
      <c r="Q257" s="101" t="s">
        <v>692</v>
      </c>
      <c r="R257" s="139">
        <v>0</v>
      </c>
      <c r="S257" s="223"/>
      <c r="T257" s="76">
        <v>204121</v>
      </c>
      <c r="U257" s="77">
        <v>103121</v>
      </c>
      <c r="V257" s="77">
        <v>101000</v>
      </c>
      <c r="W257" s="77">
        <v>277299</v>
      </c>
      <c r="X257" s="77">
        <v>175705</v>
      </c>
      <c r="Y257" s="77">
        <v>56188</v>
      </c>
      <c r="Z257" s="77">
        <v>52000</v>
      </c>
      <c r="AA257" s="77"/>
      <c r="AB257" s="77"/>
      <c r="AC257" s="77"/>
      <c r="AD257" s="77">
        <v>90784</v>
      </c>
      <c r="AE257" s="77">
        <v>26145</v>
      </c>
      <c r="AF257" s="188"/>
    </row>
    <row r="258" spans="1:32" s="23" customFormat="1" ht="67.5" customHeight="1">
      <c r="A258" s="202"/>
      <c r="B258" s="197"/>
      <c r="C258" s="187"/>
      <c r="D258" s="189"/>
      <c r="E258" s="187"/>
      <c r="F258" s="35" t="s">
        <v>899</v>
      </c>
      <c r="G258" s="43" t="s">
        <v>900</v>
      </c>
      <c r="H258" s="105">
        <v>5</v>
      </c>
      <c r="I258" s="112">
        <v>25</v>
      </c>
      <c r="J258" s="197"/>
      <c r="K258" s="43" t="s">
        <v>952</v>
      </c>
      <c r="L258" s="43" t="s">
        <v>732</v>
      </c>
      <c r="M258" s="41">
        <v>43465</v>
      </c>
      <c r="N258" s="191"/>
      <c r="O258" s="187"/>
      <c r="P258" s="105" t="s">
        <v>947</v>
      </c>
      <c r="Q258" s="101" t="s">
        <v>692</v>
      </c>
      <c r="R258" s="139">
        <v>8531589</v>
      </c>
      <c r="S258" s="223"/>
      <c r="T258" s="76">
        <v>204121</v>
      </c>
      <c r="U258" s="77">
        <v>103121</v>
      </c>
      <c r="V258" s="77">
        <v>101000</v>
      </c>
      <c r="W258" s="77">
        <v>277299</v>
      </c>
      <c r="X258" s="77">
        <v>175705</v>
      </c>
      <c r="Y258" s="77">
        <v>56188</v>
      </c>
      <c r="Z258" s="77">
        <v>52000</v>
      </c>
      <c r="AA258" s="77"/>
      <c r="AB258" s="77"/>
      <c r="AC258" s="77"/>
      <c r="AD258" s="77">
        <v>90784</v>
      </c>
      <c r="AE258" s="77">
        <v>26145</v>
      </c>
      <c r="AF258" s="188"/>
    </row>
    <row r="259" spans="1:32" s="23" customFormat="1" ht="67.5" customHeight="1">
      <c r="A259" s="202"/>
      <c r="B259" s="197"/>
      <c r="C259" s="187"/>
      <c r="D259" s="189"/>
      <c r="E259" s="187"/>
      <c r="F259" s="35" t="s">
        <v>899</v>
      </c>
      <c r="G259" s="43" t="s">
        <v>900</v>
      </c>
      <c r="H259" s="105">
        <v>5</v>
      </c>
      <c r="I259" s="112">
        <v>25</v>
      </c>
      <c r="J259" s="197"/>
      <c r="K259" s="43" t="s">
        <v>953</v>
      </c>
      <c r="L259" s="43" t="s">
        <v>732</v>
      </c>
      <c r="M259" s="41">
        <v>43465</v>
      </c>
      <c r="N259" s="191"/>
      <c r="O259" s="187"/>
      <c r="P259" s="105" t="s">
        <v>947</v>
      </c>
      <c r="Q259" s="101"/>
      <c r="R259" s="139">
        <v>0</v>
      </c>
      <c r="S259" s="223"/>
      <c r="T259" s="76">
        <v>204121</v>
      </c>
      <c r="U259" s="77">
        <v>103121</v>
      </c>
      <c r="V259" s="77">
        <v>101000</v>
      </c>
      <c r="W259" s="77">
        <v>277299</v>
      </c>
      <c r="X259" s="77">
        <v>175705</v>
      </c>
      <c r="Y259" s="77">
        <v>56188</v>
      </c>
      <c r="Z259" s="77">
        <v>52000</v>
      </c>
      <c r="AA259" s="77"/>
      <c r="AB259" s="77"/>
      <c r="AC259" s="77"/>
      <c r="AD259" s="77">
        <v>90784</v>
      </c>
      <c r="AE259" s="77">
        <v>26145</v>
      </c>
      <c r="AF259" s="188"/>
    </row>
    <row r="260" spans="1:32" s="23" customFormat="1" ht="67.5" customHeight="1">
      <c r="A260" s="202"/>
      <c r="B260" s="197"/>
      <c r="C260" s="187"/>
      <c r="D260" s="189"/>
      <c r="E260" s="187"/>
      <c r="F260" s="35" t="s">
        <v>899</v>
      </c>
      <c r="G260" s="43" t="s">
        <v>900</v>
      </c>
      <c r="H260" s="105">
        <v>5</v>
      </c>
      <c r="I260" s="112">
        <v>25</v>
      </c>
      <c r="J260" s="197"/>
      <c r="K260" s="43" t="s">
        <v>954</v>
      </c>
      <c r="L260" s="43" t="s">
        <v>732</v>
      </c>
      <c r="M260" s="41">
        <v>43465</v>
      </c>
      <c r="N260" s="191"/>
      <c r="O260" s="187"/>
      <c r="P260" s="105" t="s">
        <v>947</v>
      </c>
      <c r="Q260" s="101"/>
      <c r="R260" s="139">
        <v>0</v>
      </c>
      <c r="S260" s="223"/>
      <c r="T260" s="76">
        <v>204121</v>
      </c>
      <c r="U260" s="77">
        <v>103121</v>
      </c>
      <c r="V260" s="77">
        <v>101000</v>
      </c>
      <c r="W260" s="77">
        <v>277299</v>
      </c>
      <c r="X260" s="77">
        <v>175705</v>
      </c>
      <c r="Y260" s="77">
        <v>56188</v>
      </c>
      <c r="Z260" s="77">
        <v>52000</v>
      </c>
      <c r="AA260" s="77"/>
      <c r="AB260" s="77"/>
      <c r="AC260" s="77"/>
      <c r="AD260" s="77">
        <v>90784</v>
      </c>
      <c r="AE260" s="77">
        <v>26145</v>
      </c>
      <c r="AF260" s="188"/>
    </row>
    <row r="261" spans="1:32" s="23" customFormat="1" ht="67.5" customHeight="1">
      <c r="A261" s="202"/>
      <c r="B261" s="197"/>
      <c r="C261" s="187"/>
      <c r="D261" s="189"/>
      <c r="E261" s="187"/>
      <c r="F261" s="35" t="s">
        <v>899</v>
      </c>
      <c r="G261" s="43" t="s">
        <v>900</v>
      </c>
      <c r="H261" s="105">
        <v>5</v>
      </c>
      <c r="I261" s="112">
        <v>25</v>
      </c>
      <c r="J261" s="197"/>
      <c r="K261" s="43" t="s">
        <v>955</v>
      </c>
      <c r="L261" s="43" t="s">
        <v>732</v>
      </c>
      <c r="M261" s="41">
        <v>43465</v>
      </c>
      <c r="N261" s="191"/>
      <c r="O261" s="187"/>
      <c r="P261" s="105" t="s">
        <v>947</v>
      </c>
      <c r="Q261" s="101" t="s">
        <v>692</v>
      </c>
      <c r="R261" s="139">
        <v>24111051</v>
      </c>
      <c r="S261" s="223"/>
      <c r="T261" s="76">
        <v>204121</v>
      </c>
      <c r="U261" s="77">
        <v>103121</v>
      </c>
      <c r="V261" s="77">
        <v>101000</v>
      </c>
      <c r="W261" s="77">
        <v>277299</v>
      </c>
      <c r="X261" s="77">
        <v>175705</v>
      </c>
      <c r="Y261" s="77">
        <v>56188</v>
      </c>
      <c r="Z261" s="77">
        <v>52000</v>
      </c>
      <c r="AA261" s="77"/>
      <c r="AB261" s="77"/>
      <c r="AC261" s="77"/>
      <c r="AD261" s="77">
        <v>90784</v>
      </c>
      <c r="AE261" s="77">
        <v>26145</v>
      </c>
      <c r="AF261" s="188"/>
    </row>
    <row r="262" spans="1:32" s="23" customFormat="1" ht="67.5" customHeight="1">
      <c r="A262" s="202"/>
      <c r="B262" s="197"/>
      <c r="C262" s="187"/>
      <c r="D262" s="189"/>
      <c r="E262" s="187"/>
      <c r="F262" s="35" t="s">
        <v>899</v>
      </c>
      <c r="G262" s="43" t="s">
        <v>900</v>
      </c>
      <c r="H262" s="105">
        <v>5</v>
      </c>
      <c r="I262" s="112">
        <v>25</v>
      </c>
      <c r="J262" s="197"/>
      <c r="K262" s="43" t="s">
        <v>956</v>
      </c>
      <c r="L262" s="43" t="s">
        <v>732</v>
      </c>
      <c r="M262" s="41">
        <v>43465</v>
      </c>
      <c r="N262" s="191"/>
      <c r="O262" s="187"/>
      <c r="P262" s="105" t="s">
        <v>947</v>
      </c>
      <c r="Q262" s="101" t="s">
        <v>692</v>
      </c>
      <c r="R262" s="139">
        <v>502208384</v>
      </c>
      <c r="S262" s="223"/>
      <c r="T262" s="76">
        <v>204121</v>
      </c>
      <c r="U262" s="77">
        <v>103121</v>
      </c>
      <c r="V262" s="77">
        <v>101000</v>
      </c>
      <c r="W262" s="77">
        <v>277299</v>
      </c>
      <c r="X262" s="77">
        <v>175705</v>
      </c>
      <c r="Y262" s="77">
        <v>56188</v>
      </c>
      <c r="Z262" s="77">
        <v>52000</v>
      </c>
      <c r="AA262" s="77"/>
      <c r="AB262" s="77"/>
      <c r="AC262" s="77"/>
      <c r="AD262" s="77">
        <v>90784</v>
      </c>
      <c r="AE262" s="77">
        <v>26145</v>
      </c>
      <c r="AF262" s="188"/>
    </row>
    <row r="263" spans="1:32" s="23" customFormat="1" ht="67.5" customHeight="1">
      <c r="A263" s="202"/>
      <c r="B263" s="197"/>
      <c r="C263" s="187"/>
      <c r="D263" s="189"/>
      <c r="E263" s="187"/>
      <c r="F263" s="35" t="s">
        <v>899</v>
      </c>
      <c r="G263" s="43" t="s">
        <v>900</v>
      </c>
      <c r="H263" s="105">
        <v>5</v>
      </c>
      <c r="I263" s="112">
        <v>25</v>
      </c>
      <c r="J263" s="197"/>
      <c r="K263" s="43" t="s">
        <v>957</v>
      </c>
      <c r="L263" s="43" t="s">
        <v>732</v>
      </c>
      <c r="M263" s="41">
        <v>43465</v>
      </c>
      <c r="N263" s="191"/>
      <c r="O263" s="187"/>
      <c r="P263" s="105" t="s">
        <v>947</v>
      </c>
      <c r="Q263" s="101" t="s">
        <v>692</v>
      </c>
      <c r="R263" s="139">
        <v>7047873</v>
      </c>
      <c r="S263" s="223"/>
      <c r="T263" s="76">
        <v>204121</v>
      </c>
      <c r="U263" s="77">
        <v>103121</v>
      </c>
      <c r="V263" s="77">
        <v>101000</v>
      </c>
      <c r="W263" s="77">
        <v>277299</v>
      </c>
      <c r="X263" s="77">
        <v>175705</v>
      </c>
      <c r="Y263" s="77">
        <v>56188</v>
      </c>
      <c r="Z263" s="77">
        <v>52000</v>
      </c>
      <c r="AA263" s="77"/>
      <c r="AB263" s="77"/>
      <c r="AC263" s="77"/>
      <c r="AD263" s="77">
        <v>90784</v>
      </c>
      <c r="AE263" s="77">
        <v>26145</v>
      </c>
      <c r="AF263" s="188"/>
    </row>
    <row r="264" spans="1:32" s="23" customFormat="1" ht="67.5" customHeight="1">
      <c r="A264" s="202"/>
      <c r="B264" s="197"/>
      <c r="C264" s="187"/>
      <c r="D264" s="189"/>
      <c r="E264" s="187"/>
      <c r="F264" s="35" t="s">
        <v>899</v>
      </c>
      <c r="G264" s="43" t="s">
        <v>900</v>
      </c>
      <c r="H264" s="105">
        <v>5</v>
      </c>
      <c r="I264" s="112">
        <v>25</v>
      </c>
      <c r="J264" s="197"/>
      <c r="K264" s="43" t="s">
        <v>958</v>
      </c>
      <c r="L264" s="43" t="s">
        <v>732</v>
      </c>
      <c r="M264" s="41">
        <v>43465</v>
      </c>
      <c r="N264" s="191"/>
      <c r="O264" s="187"/>
      <c r="P264" s="105" t="s">
        <v>947</v>
      </c>
      <c r="Q264" s="101" t="s">
        <v>692</v>
      </c>
      <c r="R264" s="139">
        <v>21525000</v>
      </c>
      <c r="S264" s="223"/>
      <c r="T264" s="76">
        <v>204121</v>
      </c>
      <c r="U264" s="77">
        <v>103121</v>
      </c>
      <c r="V264" s="77">
        <v>101000</v>
      </c>
      <c r="W264" s="77">
        <v>277299</v>
      </c>
      <c r="X264" s="77">
        <v>175705</v>
      </c>
      <c r="Y264" s="77">
        <v>56188</v>
      </c>
      <c r="Z264" s="77">
        <v>52000</v>
      </c>
      <c r="AA264" s="77"/>
      <c r="AB264" s="77"/>
      <c r="AC264" s="77"/>
      <c r="AD264" s="77">
        <v>90784</v>
      </c>
      <c r="AE264" s="77">
        <v>26145</v>
      </c>
      <c r="AF264" s="188"/>
    </row>
    <row r="265" spans="1:32" s="23" customFormat="1" ht="67.5" customHeight="1">
      <c r="A265" s="202"/>
      <c r="B265" s="197"/>
      <c r="C265" s="187"/>
      <c r="D265" s="189"/>
      <c r="E265" s="187"/>
      <c r="F265" s="35" t="s">
        <v>899</v>
      </c>
      <c r="G265" s="43" t="s">
        <v>900</v>
      </c>
      <c r="H265" s="105">
        <v>5</v>
      </c>
      <c r="I265" s="112">
        <v>25</v>
      </c>
      <c r="J265" s="197"/>
      <c r="K265" s="43" t="s">
        <v>959</v>
      </c>
      <c r="L265" s="43" t="s">
        <v>732</v>
      </c>
      <c r="M265" s="41">
        <v>43465</v>
      </c>
      <c r="N265" s="191"/>
      <c r="O265" s="187"/>
      <c r="P265" s="105" t="s">
        <v>947</v>
      </c>
      <c r="Q265" s="101" t="s">
        <v>692</v>
      </c>
      <c r="R265" s="139">
        <v>15579462</v>
      </c>
      <c r="S265" s="223"/>
      <c r="T265" s="76">
        <v>204121</v>
      </c>
      <c r="U265" s="77">
        <v>103121</v>
      </c>
      <c r="V265" s="77">
        <v>101000</v>
      </c>
      <c r="W265" s="77">
        <v>277299</v>
      </c>
      <c r="X265" s="77">
        <v>175705</v>
      </c>
      <c r="Y265" s="77">
        <v>56188</v>
      </c>
      <c r="Z265" s="77">
        <v>52000</v>
      </c>
      <c r="AA265" s="77"/>
      <c r="AB265" s="77"/>
      <c r="AC265" s="77"/>
      <c r="AD265" s="77">
        <v>90784</v>
      </c>
      <c r="AE265" s="77">
        <v>26145</v>
      </c>
      <c r="AF265" s="188"/>
    </row>
    <row r="266" spans="1:32" s="23" customFormat="1" ht="67.5" customHeight="1">
      <c r="A266" s="202"/>
      <c r="B266" s="197"/>
      <c r="C266" s="187"/>
      <c r="D266" s="189"/>
      <c r="E266" s="187"/>
      <c r="F266" s="35" t="s">
        <v>899</v>
      </c>
      <c r="G266" s="43" t="s">
        <v>900</v>
      </c>
      <c r="H266" s="105">
        <v>5</v>
      </c>
      <c r="I266" s="112">
        <v>25</v>
      </c>
      <c r="J266" s="197"/>
      <c r="K266" s="43" t="s">
        <v>960</v>
      </c>
      <c r="L266" s="43" t="s">
        <v>732</v>
      </c>
      <c r="M266" s="41">
        <v>43465</v>
      </c>
      <c r="N266" s="191"/>
      <c r="O266" s="187"/>
      <c r="P266" s="105" t="s">
        <v>947</v>
      </c>
      <c r="Q266" s="101"/>
      <c r="R266" s="139">
        <v>0</v>
      </c>
      <c r="S266" s="223"/>
      <c r="T266" s="76">
        <v>204121</v>
      </c>
      <c r="U266" s="77">
        <v>103121</v>
      </c>
      <c r="V266" s="77">
        <v>101000</v>
      </c>
      <c r="W266" s="77">
        <v>277299</v>
      </c>
      <c r="X266" s="77">
        <v>175705</v>
      </c>
      <c r="Y266" s="77">
        <v>56188</v>
      </c>
      <c r="Z266" s="77">
        <v>52000</v>
      </c>
      <c r="AA266" s="77"/>
      <c r="AB266" s="77"/>
      <c r="AC266" s="77"/>
      <c r="AD266" s="77">
        <v>90784</v>
      </c>
      <c r="AE266" s="77">
        <v>26145</v>
      </c>
      <c r="AF266" s="188"/>
    </row>
    <row r="267" spans="1:32" s="23" customFormat="1" ht="67.5" customHeight="1">
      <c r="A267" s="202"/>
      <c r="B267" s="197"/>
      <c r="C267" s="187"/>
      <c r="D267" s="189"/>
      <c r="E267" s="187"/>
      <c r="F267" s="35" t="s">
        <v>899</v>
      </c>
      <c r="G267" s="43" t="s">
        <v>900</v>
      </c>
      <c r="H267" s="105">
        <v>5</v>
      </c>
      <c r="I267" s="112">
        <v>25</v>
      </c>
      <c r="J267" s="197"/>
      <c r="K267" s="43" t="s">
        <v>961</v>
      </c>
      <c r="L267" s="43" t="s">
        <v>732</v>
      </c>
      <c r="M267" s="41">
        <v>43465</v>
      </c>
      <c r="N267" s="191"/>
      <c r="O267" s="187"/>
      <c r="P267" s="105" t="s">
        <v>947</v>
      </c>
      <c r="Q267" s="101"/>
      <c r="R267" s="139">
        <v>0</v>
      </c>
      <c r="S267" s="223"/>
      <c r="T267" s="76">
        <v>204121</v>
      </c>
      <c r="U267" s="77">
        <v>103121</v>
      </c>
      <c r="V267" s="77">
        <v>101000</v>
      </c>
      <c r="W267" s="77">
        <v>277299</v>
      </c>
      <c r="X267" s="77">
        <v>175705</v>
      </c>
      <c r="Y267" s="77">
        <v>56188</v>
      </c>
      <c r="Z267" s="77">
        <v>52000</v>
      </c>
      <c r="AA267" s="77"/>
      <c r="AB267" s="77"/>
      <c r="AC267" s="77"/>
      <c r="AD267" s="77">
        <v>90784</v>
      </c>
      <c r="AE267" s="77">
        <v>26145</v>
      </c>
      <c r="AF267" s="188"/>
    </row>
    <row r="268" spans="1:32" s="23" customFormat="1" ht="67.5" customHeight="1">
      <c r="A268" s="202"/>
      <c r="B268" s="197"/>
      <c r="C268" s="187"/>
      <c r="D268" s="189"/>
      <c r="E268" s="187"/>
      <c r="F268" s="35" t="s">
        <v>899</v>
      </c>
      <c r="G268" s="43" t="s">
        <v>900</v>
      </c>
      <c r="H268" s="105">
        <v>5</v>
      </c>
      <c r="I268" s="112">
        <v>25</v>
      </c>
      <c r="J268" s="197"/>
      <c r="K268" s="43" t="s">
        <v>962</v>
      </c>
      <c r="L268" s="43" t="s">
        <v>732</v>
      </c>
      <c r="M268" s="41">
        <v>43465</v>
      </c>
      <c r="N268" s="191"/>
      <c r="O268" s="187"/>
      <c r="P268" s="105" t="s">
        <v>947</v>
      </c>
      <c r="Q268" s="101" t="s">
        <v>692</v>
      </c>
      <c r="R268" s="139">
        <v>8531589</v>
      </c>
      <c r="S268" s="223"/>
      <c r="T268" s="76">
        <v>204121</v>
      </c>
      <c r="U268" s="77">
        <v>103121</v>
      </c>
      <c r="V268" s="77">
        <v>101000</v>
      </c>
      <c r="W268" s="77">
        <v>277299</v>
      </c>
      <c r="X268" s="77">
        <v>175705</v>
      </c>
      <c r="Y268" s="77">
        <v>56188</v>
      </c>
      <c r="Z268" s="77">
        <v>52000</v>
      </c>
      <c r="AA268" s="77"/>
      <c r="AB268" s="77"/>
      <c r="AC268" s="77"/>
      <c r="AD268" s="77">
        <v>90784</v>
      </c>
      <c r="AE268" s="77">
        <v>26145</v>
      </c>
      <c r="AF268" s="188"/>
    </row>
    <row r="269" spans="1:32" s="23" customFormat="1" ht="67.5" customHeight="1">
      <c r="A269" s="202"/>
      <c r="B269" s="197"/>
      <c r="C269" s="187"/>
      <c r="D269" s="189"/>
      <c r="E269" s="187"/>
      <c r="F269" s="35" t="s">
        <v>899</v>
      </c>
      <c r="G269" s="43" t="s">
        <v>900</v>
      </c>
      <c r="H269" s="105">
        <v>5</v>
      </c>
      <c r="I269" s="112">
        <v>25</v>
      </c>
      <c r="J269" s="197"/>
      <c r="K269" s="43" t="s">
        <v>963</v>
      </c>
      <c r="L269" s="43" t="s">
        <v>732</v>
      </c>
      <c r="M269" s="41">
        <v>43465</v>
      </c>
      <c r="N269" s="191"/>
      <c r="O269" s="187"/>
      <c r="P269" s="105" t="s">
        <v>947</v>
      </c>
      <c r="Q269" s="101" t="s">
        <v>692</v>
      </c>
      <c r="R269" s="139">
        <v>13486154</v>
      </c>
      <c r="S269" s="223"/>
      <c r="T269" s="76">
        <v>204121</v>
      </c>
      <c r="U269" s="77">
        <v>103121</v>
      </c>
      <c r="V269" s="77">
        <v>101000</v>
      </c>
      <c r="W269" s="77">
        <v>277299</v>
      </c>
      <c r="X269" s="77">
        <v>175705</v>
      </c>
      <c r="Y269" s="77">
        <v>56188</v>
      </c>
      <c r="Z269" s="77">
        <v>52000</v>
      </c>
      <c r="AA269" s="77"/>
      <c r="AB269" s="77"/>
      <c r="AC269" s="77"/>
      <c r="AD269" s="77">
        <v>90784</v>
      </c>
      <c r="AE269" s="77">
        <v>26145</v>
      </c>
      <c r="AF269" s="188"/>
    </row>
    <row r="270" spans="1:32" s="23" customFormat="1" ht="67.5" customHeight="1">
      <c r="A270" s="202"/>
      <c r="B270" s="197"/>
      <c r="C270" s="187"/>
      <c r="D270" s="189"/>
      <c r="E270" s="187"/>
      <c r="F270" s="35" t="s">
        <v>899</v>
      </c>
      <c r="G270" s="43" t="s">
        <v>900</v>
      </c>
      <c r="H270" s="105">
        <v>5</v>
      </c>
      <c r="I270" s="112">
        <v>25</v>
      </c>
      <c r="J270" s="197"/>
      <c r="K270" s="43" t="s">
        <v>964</v>
      </c>
      <c r="L270" s="43" t="s">
        <v>732</v>
      </c>
      <c r="M270" s="41">
        <v>43465</v>
      </c>
      <c r="N270" s="191"/>
      <c r="O270" s="187"/>
      <c r="P270" s="105" t="s">
        <v>947</v>
      </c>
      <c r="Q270" s="101" t="s">
        <v>692</v>
      </c>
      <c r="R270" s="139">
        <v>13486154</v>
      </c>
      <c r="S270" s="223"/>
      <c r="T270" s="76">
        <v>204121</v>
      </c>
      <c r="U270" s="77">
        <v>103121</v>
      </c>
      <c r="V270" s="77">
        <v>101000</v>
      </c>
      <c r="W270" s="77">
        <v>277299</v>
      </c>
      <c r="X270" s="77">
        <v>175705</v>
      </c>
      <c r="Y270" s="77">
        <v>56188</v>
      </c>
      <c r="Z270" s="77">
        <v>52000</v>
      </c>
      <c r="AA270" s="77"/>
      <c r="AB270" s="77"/>
      <c r="AC270" s="77"/>
      <c r="AD270" s="77">
        <v>90784</v>
      </c>
      <c r="AE270" s="77">
        <v>26145</v>
      </c>
      <c r="AF270" s="188"/>
    </row>
    <row r="271" spans="1:32" s="23" customFormat="1" ht="67.5" customHeight="1">
      <c r="A271" s="202"/>
      <c r="B271" s="197"/>
      <c r="C271" s="187"/>
      <c r="D271" s="189"/>
      <c r="E271" s="187"/>
      <c r="F271" s="35" t="s">
        <v>899</v>
      </c>
      <c r="G271" s="43" t="s">
        <v>900</v>
      </c>
      <c r="H271" s="105">
        <v>5</v>
      </c>
      <c r="I271" s="112">
        <v>25</v>
      </c>
      <c r="J271" s="197"/>
      <c r="K271" s="43" t="s">
        <v>965</v>
      </c>
      <c r="L271" s="43" t="s">
        <v>732</v>
      </c>
      <c r="M271" s="41">
        <v>43465</v>
      </c>
      <c r="N271" s="191"/>
      <c r="O271" s="187"/>
      <c r="P271" s="105" t="s">
        <v>947</v>
      </c>
      <c r="Q271" s="101" t="s">
        <v>692</v>
      </c>
      <c r="R271" s="139">
        <v>72000000</v>
      </c>
      <c r="S271" s="223"/>
      <c r="T271" s="76">
        <v>204121</v>
      </c>
      <c r="U271" s="77">
        <v>103121</v>
      </c>
      <c r="V271" s="77">
        <v>101000</v>
      </c>
      <c r="W271" s="77">
        <v>277299</v>
      </c>
      <c r="X271" s="77">
        <v>175705</v>
      </c>
      <c r="Y271" s="77">
        <v>56188</v>
      </c>
      <c r="Z271" s="77">
        <v>52000</v>
      </c>
      <c r="AA271" s="77"/>
      <c r="AB271" s="77"/>
      <c r="AC271" s="77"/>
      <c r="AD271" s="77">
        <v>90784</v>
      </c>
      <c r="AE271" s="77">
        <v>26145</v>
      </c>
      <c r="AF271" s="188"/>
    </row>
    <row r="272" spans="1:32" s="23" customFormat="1" ht="67.5" customHeight="1">
      <c r="A272" s="202"/>
      <c r="B272" s="197"/>
      <c r="C272" s="187"/>
      <c r="D272" s="189"/>
      <c r="E272" s="187"/>
      <c r="F272" s="35" t="s">
        <v>899</v>
      </c>
      <c r="G272" s="43" t="s">
        <v>900</v>
      </c>
      <c r="H272" s="105">
        <v>5</v>
      </c>
      <c r="I272" s="112">
        <v>25</v>
      </c>
      <c r="J272" s="197"/>
      <c r="K272" s="43" t="s">
        <v>966</v>
      </c>
      <c r="L272" s="43" t="s">
        <v>732</v>
      </c>
      <c r="M272" s="41">
        <v>43465</v>
      </c>
      <c r="N272" s="191"/>
      <c r="O272" s="187"/>
      <c r="P272" s="105" t="s">
        <v>947</v>
      </c>
      <c r="Q272" s="101" t="s">
        <v>692</v>
      </c>
      <c r="R272" s="139">
        <v>24111051</v>
      </c>
      <c r="S272" s="223"/>
      <c r="T272" s="76">
        <v>204121</v>
      </c>
      <c r="U272" s="77">
        <v>103121</v>
      </c>
      <c r="V272" s="77">
        <v>101000</v>
      </c>
      <c r="W272" s="77">
        <v>277299</v>
      </c>
      <c r="X272" s="77">
        <v>175705</v>
      </c>
      <c r="Y272" s="77">
        <v>56188</v>
      </c>
      <c r="Z272" s="77">
        <v>52000</v>
      </c>
      <c r="AA272" s="77"/>
      <c r="AB272" s="77"/>
      <c r="AC272" s="77"/>
      <c r="AD272" s="77">
        <v>90784</v>
      </c>
      <c r="AE272" s="77">
        <v>26145</v>
      </c>
      <c r="AF272" s="188"/>
    </row>
    <row r="273" spans="1:32" s="23" customFormat="1" ht="99.75" customHeight="1">
      <c r="A273" s="202"/>
      <c r="B273" s="197"/>
      <c r="C273" s="187"/>
      <c r="D273" s="189"/>
      <c r="E273" s="187"/>
      <c r="F273" s="35" t="s">
        <v>899</v>
      </c>
      <c r="G273" s="43" t="s">
        <v>900</v>
      </c>
      <c r="H273" s="105">
        <v>5</v>
      </c>
      <c r="I273" s="112">
        <v>25</v>
      </c>
      <c r="J273" s="197"/>
      <c r="K273" s="43" t="s">
        <v>967</v>
      </c>
      <c r="L273" s="43" t="s">
        <v>732</v>
      </c>
      <c r="M273" s="41">
        <v>43465</v>
      </c>
      <c r="N273" s="191"/>
      <c r="O273" s="187"/>
      <c r="P273" s="105" t="s">
        <v>947</v>
      </c>
      <c r="Q273" s="101" t="s">
        <v>692</v>
      </c>
      <c r="R273" s="139">
        <v>15000000</v>
      </c>
      <c r="S273" s="223"/>
      <c r="T273" s="76">
        <v>204121</v>
      </c>
      <c r="U273" s="77">
        <v>103121</v>
      </c>
      <c r="V273" s="77">
        <v>101000</v>
      </c>
      <c r="W273" s="77">
        <v>277299</v>
      </c>
      <c r="X273" s="77">
        <v>175705</v>
      </c>
      <c r="Y273" s="77">
        <v>56188</v>
      </c>
      <c r="Z273" s="77">
        <v>52000</v>
      </c>
      <c r="AA273" s="77"/>
      <c r="AB273" s="77"/>
      <c r="AC273" s="77"/>
      <c r="AD273" s="77">
        <v>90784</v>
      </c>
      <c r="AE273" s="77">
        <v>26145</v>
      </c>
      <c r="AF273" s="188"/>
    </row>
    <row r="274" spans="1:32" s="23" customFormat="1" ht="102.75" customHeight="1">
      <c r="A274" s="202"/>
      <c r="B274" s="197"/>
      <c r="C274" s="187"/>
      <c r="D274" s="189"/>
      <c r="E274" s="187"/>
      <c r="F274" s="35" t="s">
        <v>899</v>
      </c>
      <c r="G274" s="43" t="s">
        <v>900</v>
      </c>
      <c r="H274" s="105">
        <v>5</v>
      </c>
      <c r="I274" s="112">
        <v>25</v>
      </c>
      <c r="J274" s="197"/>
      <c r="K274" s="43" t="s">
        <v>968</v>
      </c>
      <c r="L274" s="43" t="s">
        <v>732</v>
      </c>
      <c r="M274" s="41">
        <v>43465</v>
      </c>
      <c r="N274" s="191">
        <v>1</v>
      </c>
      <c r="O274" s="187" t="s">
        <v>690</v>
      </c>
      <c r="P274" s="105" t="s">
        <v>941</v>
      </c>
      <c r="Q274" s="101" t="s">
        <v>692</v>
      </c>
      <c r="R274" s="139">
        <v>6094000</v>
      </c>
      <c r="S274" s="223"/>
      <c r="T274" s="76">
        <v>204121</v>
      </c>
      <c r="U274" s="77">
        <v>103121</v>
      </c>
      <c r="V274" s="77">
        <v>101000</v>
      </c>
      <c r="W274" s="77">
        <v>277299</v>
      </c>
      <c r="X274" s="77">
        <v>175705</v>
      </c>
      <c r="Y274" s="77">
        <v>56188</v>
      </c>
      <c r="Z274" s="77">
        <v>52000</v>
      </c>
      <c r="AA274" s="77"/>
      <c r="AB274" s="77"/>
      <c r="AC274" s="77"/>
      <c r="AD274" s="77">
        <v>90784</v>
      </c>
      <c r="AE274" s="77">
        <v>26145</v>
      </c>
      <c r="AF274" s="188">
        <v>1</v>
      </c>
    </row>
    <row r="275" spans="1:32" s="23" customFormat="1" ht="94.5" customHeight="1">
      <c r="A275" s="202"/>
      <c r="B275" s="197"/>
      <c r="C275" s="187"/>
      <c r="D275" s="189"/>
      <c r="E275" s="187"/>
      <c r="F275" s="35" t="s">
        <v>899</v>
      </c>
      <c r="G275" s="43" t="s">
        <v>900</v>
      </c>
      <c r="H275" s="105">
        <v>5</v>
      </c>
      <c r="I275" s="112">
        <v>25</v>
      </c>
      <c r="J275" s="197"/>
      <c r="K275" s="43" t="s">
        <v>969</v>
      </c>
      <c r="L275" s="43" t="s">
        <v>732</v>
      </c>
      <c r="M275" s="41">
        <v>43465</v>
      </c>
      <c r="N275" s="191"/>
      <c r="O275" s="187"/>
      <c r="P275" s="105" t="s">
        <v>941</v>
      </c>
      <c r="Q275" s="101" t="s">
        <v>692</v>
      </c>
      <c r="R275" s="139">
        <v>6094000</v>
      </c>
      <c r="S275" s="223"/>
      <c r="T275" s="76">
        <v>204121</v>
      </c>
      <c r="U275" s="77">
        <v>103121</v>
      </c>
      <c r="V275" s="77">
        <v>101000</v>
      </c>
      <c r="W275" s="77">
        <v>277299</v>
      </c>
      <c r="X275" s="77">
        <v>175705</v>
      </c>
      <c r="Y275" s="77">
        <v>56188</v>
      </c>
      <c r="Z275" s="77">
        <v>52000</v>
      </c>
      <c r="AA275" s="77"/>
      <c r="AB275" s="77"/>
      <c r="AC275" s="77"/>
      <c r="AD275" s="77">
        <v>90784</v>
      </c>
      <c r="AE275" s="77">
        <v>26145</v>
      </c>
      <c r="AF275" s="188"/>
    </row>
    <row r="276" spans="1:32" s="23" customFormat="1" ht="100.5" customHeight="1">
      <c r="A276" s="202"/>
      <c r="B276" s="197"/>
      <c r="C276" s="187"/>
      <c r="D276" s="189"/>
      <c r="E276" s="187"/>
      <c r="F276" s="35" t="s">
        <v>899</v>
      </c>
      <c r="G276" s="43" t="s">
        <v>900</v>
      </c>
      <c r="H276" s="105">
        <v>5</v>
      </c>
      <c r="I276" s="112">
        <v>25</v>
      </c>
      <c r="J276" s="197"/>
      <c r="K276" s="43" t="s">
        <v>970</v>
      </c>
      <c r="L276" s="43" t="s">
        <v>732</v>
      </c>
      <c r="M276" s="41">
        <v>43465</v>
      </c>
      <c r="N276" s="191"/>
      <c r="O276" s="187"/>
      <c r="P276" s="105" t="s">
        <v>971</v>
      </c>
      <c r="Q276" s="101" t="s">
        <v>692</v>
      </c>
      <c r="R276" s="139">
        <v>6094000</v>
      </c>
      <c r="S276" s="223"/>
      <c r="T276" s="76">
        <v>204121</v>
      </c>
      <c r="U276" s="77">
        <v>103121</v>
      </c>
      <c r="V276" s="77">
        <v>101000</v>
      </c>
      <c r="W276" s="77">
        <v>277299</v>
      </c>
      <c r="X276" s="77">
        <v>175705</v>
      </c>
      <c r="Y276" s="77">
        <v>56188</v>
      </c>
      <c r="Z276" s="77">
        <v>52000</v>
      </c>
      <c r="AA276" s="77"/>
      <c r="AB276" s="77"/>
      <c r="AC276" s="77"/>
      <c r="AD276" s="77">
        <v>90784</v>
      </c>
      <c r="AE276" s="77">
        <v>26145</v>
      </c>
      <c r="AF276" s="188"/>
    </row>
    <row r="277" spans="1:32" s="23" customFormat="1" ht="67.5" customHeight="1">
      <c r="A277" s="202"/>
      <c r="B277" s="197"/>
      <c r="C277" s="187"/>
      <c r="D277" s="189"/>
      <c r="E277" s="187"/>
      <c r="F277" s="35" t="s">
        <v>899</v>
      </c>
      <c r="G277" s="43" t="s">
        <v>900</v>
      </c>
      <c r="H277" s="105">
        <v>5</v>
      </c>
      <c r="I277" s="112">
        <v>25</v>
      </c>
      <c r="J277" s="197"/>
      <c r="K277" s="43" t="s">
        <v>972</v>
      </c>
      <c r="L277" s="43" t="s">
        <v>732</v>
      </c>
      <c r="M277" s="41">
        <v>43465</v>
      </c>
      <c r="N277" s="191"/>
      <c r="O277" s="187"/>
      <c r="P277" s="105" t="s">
        <v>971</v>
      </c>
      <c r="Q277" s="101" t="s">
        <v>692</v>
      </c>
      <c r="R277" s="139">
        <v>6094000</v>
      </c>
      <c r="S277" s="223"/>
      <c r="T277" s="76">
        <v>204121</v>
      </c>
      <c r="U277" s="77">
        <v>103121</v>
      </c>
      <c r="V277" s="77">
        <v>101000</v>
      </c>
      <c r="W277" s="77">
        <v>277299</v>
      </c>
      <c r="X277" s="77">
        <v>175705</v>
      </c>
      <c r="Y277" s="77">
        <v>56188</v>
      </c>
      <c r="Z277" s="77">
        <v>52000</v>
      </c>
      <c r="AA277" s="77"/>
      <c r="AB277" s="77"/>
      <c r="AC277" s="77"/>
      <c r="AD277" s="77">
        <v>90784</v>
      </c>
      <c r="AE277" s="77">
        <v>26145</v>
      </c>
      <c r="AF277" s="188"/>
    </row>
    <row r="278" spans="1:32" s="23" customFormat="1" ht="67.5" customHeight="1">
      <c r="A278" s="202"/>
      <c r="B278" s="197"/>
      <c r="C278" s="187"/>
      <c r="D278" s="189"/>
      <c r="E278" s="187"/>
      <c r="F278" s="35" t="s">
        <v>899</v>
      </c>
      <c r="G278" s="43" t="s">
        <v>900</v>
      </c>
      <c r="H278" s="105">
        <v>5</v>
      </c>
      <c r="I278" s="112">
        <v>25</v>
      </c>
      <c r="J278" s="197"/>
      <c r="K278" s="43" t="s">
        <v>973</v>
      </c>
      <c r="L278" s="43" t="s">
        <v>732</v>
      </c>
      <c r="M278" s="41">
        <v>43465</v>
      </c>
      <c r="N278" s="191"/>
      <c r="O278" s="187"/>
      <c r="P278" s="105" t="s">
        <v>971</v>
      </c>
      <c r="Q278" s="101" t="s">
        <v>692</v>
      </c>
      <c r="R278" s="139">
        <v>6094000</v>
      </c>
      <c r="S278" s="223"/>
      <c r="T278" s="76">
        <v>204121</v>
      </c>
      <c r="U278" s="77">
        <v>103121</v>
      </c>
      <c r="V278" s="77">
        <v>101000</v>
      </c>
      <c r="W278" s="77">
        <v>277299</v>
      </c>
      <c r="X278" s="77">
        <v>175705</v>
      </c>
      <c r="Y278" s="77">
        <v>56188</v>
      </c>
      <c r="Z278" s="77">
        <v>52000</v>
      </c>
      <c r="AA278" s="77"/>
      <c r="AB278" s="77"/>
      <c r="AC278" s="77"/>
      <c r="AD278" s="77">
        <v>90784</v>
      </c>
      <c r="AE278" s="77">
        <v>26145</v>
      </c>
      <c r="AF278" s="188"/>
    </row>
    <row r="279" spans="1:32" s="23" customFormat="1" ht="67.5" customHeight="1">
      <c r="A279" s="202"/>
      <c r="B279" s="197"/>
      <c r="C279" s="187"/>
      <c r="D279" s="189"/>
      <c r="E279" s="187"/>
      <c r="F279" s="35" t="s">
        <v>899</v>
      </c>
      <c r="G279" s="43" t="s">
        <v>900</v>
      </c>
      <c r="H279" s="105">
        <v>5</v>
      </c>
      <c r="I279" s="112">
        <v>25</v>
      </c>
      <c r="J279" s="197"/>
      <c r="K279" s="43" t="s">
        <v>974</v>
      </c>
      <c r="L279" s="43" t="s">
        <v>732</v>
      </c>
      <c r="M279" s="41">
        <v>43465</v>
      </c>
      <c r="N279" s="191"/>
      <c r="O279" s="187"/>
      <c r="P279" s="105" t="s">
        <v>975</v>
      </c>
      <c r="Q279" s="101" t="s">
        <v>692</v>
      </c>
      <c r="R279" s="139">
        <v>6094000</v>
      </c>
      <c r="S279" s="223"/>
      <c r="T279" s="76">
        <v>204121</v>
      </c>
      <c r="U279" s="77">
        <v>103121</v>
      </c>
      <c r="V279" s="77">
        <v>101000</v>
      </c>
      <c r="W279" s="77">
        <v>277299</v>
      </c>
      <c r="X279" s="77">
        <v>175705</v>
      </c>
      <c r="Y279" s="77">
        <v>56188</v>
      </c>
      <c r="Z279" s="77">
        <v>52000</v>
      </c>
      <c r="AA279" s="77"/>
      <c r="AB279" s="77"/>
      <c r="AC279" s="77"/>
      <c r="AD279" s="77">
        <v>90784</v>
      </c>
      <c r="AE279" s="77">
        <v>26145</v>
      </c>
      <c r="AF279" s="188"/>
    </row>
    <row r="280" spans="1:32" s="23" customFormat="1" ht="76.5" customHeight="1">
      <c r="A280" s="202"/>
      <c r="B280" s="197"/>
      <c r="C280" s="187"/>
      <c r="D280" s="189"/>
      <c r="E280" s="187"/>
      <c r="F280" s="35" t="s">
        <v>899</v>
      </c>
      <c r="G280" s="43" t="s">
        <v>900</v>
      </c>
      <c r="H280" s="105">
        <v>5</v>
      </c>
      <c r="I280" s="104">
        <v>25</v>
      </c>
      <c r="J280" s="197"/>
      <c r="K280" s="43" t="s">
        <v>976</v>
      </c>
      <c r="L280" s="43" t="s">
        <v>732</v>
      </c>
      <c r="M280" s="41">
        <v>43465</v>
      </c>
      <c r="N280" s="191"/>
      <c r="O280" s="187"/>
      <c r="P280" s="105" t="s">
        <v>971</v>
      </c>
      <c r="Q280" s="138" t="s">
        <v>692</v>
      </c>
      <c r="R280" s="139">
        <v>6094000</v>
      </c>
      <c r="S280" s="223"/>
      <c r="T280" s="76">
        <v>204121</v>
      </c>
      <c r="U280" s="77">
        <v>103121</v>
      </c>
      <c r="V280" s="77">
        <v>101000</v>
      </c>
      <c r="W280" s="77">
        <v>277299</v>
      </c>
      <c r="X280" s="77">
        <v>175705</v>
      </c>
      <c r="Y280" s="77">
        <v>56188</v>
      </c>
      <c r="Z280" s="77">
        <v>52000</v>
      </c>
      <c r="AA280" s="77"/>
      <c r="AB280" s="77"/>
      <c r="AC280" s="77"/>
      <c r="AD280" s="77">
        <v>90784</v>
      </c>
      <c r="AE280" s="77">
        <v>26145</v>
      </c>
      <c r="AF280" s="188"/>
    </row>
    <row r="281" spans="1:32" s="24" customFormat="1" ht="80.25" customHeight="1">
      <c r="A281" s="202" t="s">
        <v>221</v>
      </c>
      <c r="B281" s="197" t="s">
        <v>681</v>
      </c>
      <c r="C281" s="187" t="s">
        <v>977</v>
      </c>
      <c r="D281" s="189" t="s">
        <v>721</v>
      </c>
      <c r="E281" s="35" t="s">
        <v>978</v>
      </c>
      <c r="F281" s="35" t="s">
        <v>979</v>
      </c>
      <c r="G281" s="43" t="s">
        <v>980</v>
      </c>
      <c r="H281" s="105">
        <v>0</v>
      </c>
      <c r="I281" s="104">
        <v>1</v>
      </c>
      <c r="J281" s="197"/>
      <c r="K281" s="43" t="s">
        <v>981</v>
      </c>
      <c r="L281" s="43" t="s">
        <v>726</v>
      </c>
      <c r="M281" s="41">
        <v>43465</v>
      </c>
      <c r="N281" s="191">
        <v>17</v>
      </c>
      <c r="O281" s="187" t="s">
        <v>690</v>
      </c>
      <c r="P281" s="101" t="s">
        <v>982</v>
      </c>
      <c r="Q281" s="138" t="s">
        <v>983</v>
      </c>
      <c r="R281" s="139">
        <v>40820021</v>
      </c>
      <c r="S281" s="223">
        <f>SUM(R281:R292)</f>
        <v>700000000</v>
      </c>
      <c r="T281" s="76">
        <v>204121</v>
      </c>
      <c r="U281" s="77">
        <v>103121</v>
      </c>
      <c r="V281" s="77">
        <v>101000</v>
      </c>
      <c r="W281" s="77">
        <v>277299</v>
      </c>
      <c r="X281" s="77">
        <v>175705</v>
      </c>
      <c r="Y281" s="77">
        <v>56188</v>
      </c>
      <c r="Z281" s="77">
        <v>52000</v>
      </c>
      <c r="AA281" s="77"/>
      <c r="AB281" s="77"/>
      <c r="AC281" s="77"/>
      <c r="AD281" s="77">
        <v>90784</v>
      </c>
      <c r="AE281" s="77">
        <v>26145</v>
      </c>
      <c r="AF281" s="188">
        <v>17</v>
      </c>
    </row>
    <row r="282" spans="1:32" s="24" customFormat="1" ht="80.25" customHeight="1">
      <c r="A282" s="202"/>
      <c r="B282" s="197"/>
      <c r="C282" s="187"/>
      <c r="D282" s="189"/>
      <c r="E282" s="35" t="s">
        <v>984</v>
      </c>
      <c r="F282" s="35" t="s">
        <v>985</v>
      </c>
      <c r="G282" s="43" t="s">
        <v>986</v>
      </c>
      <c r="H282" s="105">
        <v>17</v>
      </c>
      <c r="I282" s="104">
        <v>12</v>
      </c>
      <c r="J282" s="197"/>
      <c r="K282" s="43" t="s">
        <v>987</v>
      </c>
      <c r="L282" s="43" t="s">
        <v>726</v>
      </c>
      <c r="M282" s="41">
        <v>43465</v>
      </c>
      <c r="N282" s="191"/>
      <c r="O282" s="187"/>
      <c r="P282" s="105" t="s">
        <v>982</v>
      </c>
      <c r="Q282" s="138" t="s">
        <v>983</v>
      </c>
      <c r="R282" s="139">
        <v>122460063</v>
      </c>
      <c r="S282" s="223"/>
      <c r="T282" s="76">
        <v>204121</v>
      </c>
      <c r="U282" s="77">
        <v>103121</v>
      </c>
      <c r="V282" s="77">
        <v>101000</v>
      </c>
      <c r="W282" s="77">
        <v>277299</v>
      </c>
      <c r="X282" s="77">
        <v>175705</v>
      </c>
      <c r="Y282" s="77">
        <v>56188</v>
      </c>
      <c r="Z282" s="77">
        <v>52000</v>
      </c>
      <c r="AA282" s="77"/>
      <c r="AB282" s="77"/>
      <c r="AC282" s="77"/>
      <c r="AD282" s="77">
        <v>90784</v>
      </c>
      <c r="AE282" s="77">
        <v>26145</v>
      </c>
      <c r="AF282" s="188"/>
    </row>
    <row r="283" spans="1:32" s="24" customFormat="1" ht="61.5" customHeight="1">
      <c r="A283" s="202"/>
      <c r="B283" s="197"/>
      <c r="C283" s="187"/>
      <c r="D283" s="189"/>
      <c r="E283" s="35" t="s">
        <v>988</v>
      </c>
      <c r="F283" s="35" t="s">
        <v>989</v>
      </c>
      <c r="G283" s="43" t="s">
        <v>990</v>
      </c>
      <c r="H283" s="105">
        <v>0</v>
      </c>
      <c r="I283" s="104">
        <v>21</v>
      </c>
      <c r="J283" s="197"/>
      <c r="K283" s="43" t="s">
        <v>991</v>
      </c>
      <c r="L283" s="43" t="s">
        <v>726</v>
      </c>
      <c r="M283" s="41">
        <v>43465</v>
      </c>
      <c r="N283" s="191"/>
      <c r="O283" s="187"/>
      <c r="P283" s="105" t="s">
        <v>982</v>
      </c>
      <c r="Q283" s="138" t="s">
        <v>983</v>
      </c>
      <c r="R283" s="139">
        <v>81642000</v>
      </c>
      <c r="S283" s="223"/>
      <c r="T283" s="76">
        <v>204121</v>
      </c>
      <c r="U283" s="77">
        <v>103121</v>
      </c>
      <c r="V283" s="77">
        <v>101000</v>
      </c>
      <c r="W283" s="77">
        <v>277299</v>
      </c>
      <c r="X283" s="77">
        <v>175705</v>
      </c>
      <c r="Y283" s="77">
        <v>56188</v>
      </c>
      <c r="Z283" s="77">
        <v>52000</v>
      </c>
      <c r="AA283" s="77"/>
      <c r="AB283" s="77"/>
      <c r="AC283" s="77"/>
      <c r="AD283" s="77">
        <v>90784</v>
      </c>
      <c r="AE283" s="77">
        <v>26145</v>
      </c>
      <c r="AF283" s="188"/>
    </row>
    <row r="284" spans="1:32" s="24" customFormat="1" ht="43.5" customHeight="1">
      <c r="A284" s="202"/>
      <c r="B284" s="197"/>
      <c r="C284" s="187"/>
      <c r="D284" s="189"/>
      <c r="E284" s="53" t="s">
        <v>992</v>
      </c>
      <c r="F284" s="35" t="s">
        <v>993</v>
      </c>
      <c r="G284" s="43" t="s">
        <v>994</v>
      </c>
      <c r="H284" s="105">
        <v>0</v>
      </c>
      <c r="I284" s="104">
        <v>25</v>
      </c>
      <c r="J284" s="197"/>
      <c r="K284" s="43" t="s">
        <v>995</v>
      </c>
      <c r="L284" s="43" t="s">
        <v>726</v>
      </c>
      <c r="M284" s="41">
        <v>43465</v>
      </c>
      <c r="N284" s="191"/>
      <c r="O284" s="187"/>
      <c r="P284" s="105" t="s">
        <v>982</v>
      </c>
      <c r="Q284" s="138" t="s">
        <v>983</v>
      </c>
      <c r="R284" s="139">
        <v>42657945</v>
      </c>
      <c r="S284" s="223"/>
      <c r="T284" s="76">
        <v>204121</v>
      </c>
      <c r="U284" s="77">
        <v>103121</v>
      </c>
      <c r="V284" s="77">
        <v>101000</v>
      </c>
      <c r="W284" s="77">
        <v>277299</v>
      </c>
      <c r="X284" s="77">
        <v>175705</v>
      </c>
      <c r="Y284" s="77">
        <v>56188</v>
      </c>
      <c r="Z284" s="77">
        <v>52000</v>
      </c>
      <c r="AA284" s="77"/>
      <c r="AB284" s="77"/>
      <c r="AC284" s="77"/>
      <c r="AD284" s="77">
        <v>90784</v>
      </c>
      <c r="AE284" s="77">
        <v>26145</v>
      </c>
      <c r="AF284" s="188"/>
    </row>
    <row r="285" spans="1:32" s="24" customFormat="1" ht="52.5" customHeight="1">
      <c r="A285" s="202"/>
      <c r="B285" s="197"/>
      <c r="C285" s="187"/>
      <c r="D285" s="189"/>
      <c r="E285" s="35" t="s">
        <v>996</v>
      </c>
      <c r="F285" s="35" t="s">
        <v>997</v>
      </c>
      <c r="G285" s="43" t="s">
        <v>998</v>
      </c>
      <c r="H285" s="105">
        <v>0</v>
      </c>
      <c r="I285" s="104">
        <v>50</v>
      </c>
      <c r="J285" s="197"/>
      <c r="K285" s="43" t="s">
        <v>999</v>
      </c>
      <c r="L285" s="43" t="s">
        <v>726</v>
      </c>
      <c r="M285" s="41">
        <v>43465</v>
      </c>
      <c r="N285" s="191"/>
      <c r="O285" s="187"/>
      <c r="P285" s="105" t="s">
        <v>982</v>
      </c>
      <c r="Q285" s="138" t="s">
        <v>983</v>
      </c>
      <c r="R285" s="139">
        <v>42657945</v>
      </c>
      <c r="S285" s="223"/>
      <c r="T285" s="76">
        <v>204121</v>
      </c>
      <c r="U285" s="77">
        <v>103121</v>
      </c>
      <c r="V285" s="77">
        <v>101000</v>
      </c>
      <c r="W285" s="77">
        <v>277299</v>
      </c>
      <c r="X285" s="77">
        <v>175705</v>
      </c>
      <c r="Y285" s="77">
        <v>56188</v>
      </c>
      <c r="Z285" s="77">
        <v>52000</v>
      </c>
      <c r="AA285" s="77"/>
      <c r="AB285" s="77"/>
      <c r="AC285" s="77"/>
      <c r="AD285" s="77">
        <v>90784</v>
      </c>
      <c r="AE285" s="77">
        <v>26145</v>
      </c>
      <c r="AF285" s="188"/>
    </row>
    <row r="286" spans="1:32" s="24" customFormat="1" ht="55.5" customHeight="1">
      <c r="A286" s="202"/>
      <c r="B286" s="197"/>
      <c r="C286" s="187"/>
      <c r="D286" s="189"/>
      <c r="E286" s="35" t="s">
        <v>1000</v>
      </c>
      <c r="F286" s="35" t="s">
        <v>993</v>
      </c>
      <c r="G286" s="43" t="s">
        <v>994</v>
      </c>
      <c r="H286" s="105">
        <v>0</v>
      </c>
      <c r="I286" s="104">
        <v>25</v>
      </c>
      <c r="J286" s="197"/>
      <c r="K286" s="43" t="s">
        <v>1001</v>
      </c>
      <c r="L286" s="43" t="s">
        <v>726</v>
      </c>
      <c r="M286" s="41">
        <v>43465</v>
      </c>
      <c r="N286" s="191"/>
      <c r="O286" s="187"/>
      <c r="P286" s="105" t="s">
        <v>982</v>
      </c>
      <c r="Q286" s="138" t="s">
        <v>983</v>
      </c>
      <c r="R286" s="139">
        <v>81438000</v>
      </c>
      <c r="S286" s="223"/>
      <c r="T286" s="76">
        <v>204121</v>
      </c>
      <c r="U286" s="77">
        <v>103121</v>
      </c>
      <c r="V286" s="77">
        <v>101000</v>
      </c>
      <c r="W286" s="77">
        <v>277299</v>
      </c>
      <c r="X286" s="77">
        <v>175705</v>
      </c>
      <c r="Y286" s="77">
        <v>56188</v>
      </c>
      <c r="Z286" s="77">
        <v>52000</v>
      </c>
      <c r="AA286" s="77"/>
      <c r="AB286" s="77"/>
      <c r="AC286" s="77"/>
      <c r="AD286" s="77">
        <v>90784</v>
      </c>
      <c r="AE286" s="77">
        <v>26145</v>
      </c>
      <c r="AF286" s="188"/>
    </row>
    <row r="287" spans="1:32" s="24" customFormat="1" ht="61.5" customHeight="1">
      <c r="A287" s="202"/>
      <c r="B287" s="197"/>
      <c r="C287" s="187"/>
      <c r="D287" s="189"/>
      <c r="E287" s="35" t="s">
        <v>984</v>
      </c>
      <c r="F287" s="35" t="s">
        <v>993</v>
      </c>
      <c r="G287" s="43" t="s">
        <v>994</v>
      </c>
      <c r="H287" s="105">
        <v>0</v>
      </c>
      <c r="I287" s="104">
        <v>25</v>
      </c>
      <c r="J287" s="197"/>
      <c r="K287" s="43" t="s">
        <v>1002</v>
      </c>
      <c r="L287" s="43" t="s">
        <v>726</v>
      </c>
      <c r="M287" s="41">
        <v>43465</v>
      </c>
      <c r="N287" s="191"/>
      <c r="O287" s="187"/>
      <c r="P287" s="105" t="s">
        <v>982</v>
      </c>
      <c r="Q287" s="138" t="s">
        <v>983</v>
      </c>
      <c r="R287" s="139">
        <v>40821000</v>
      </c>
      <c r="S287" s="223"/>
      <c r="T287" s="76">
        <v>204121</v>
      </c>
      <c r="U287" s="77">
        <v>103121</v>
      </c>
      <c r="V287" s="77">
        <v>101000</v>
      </c>
      <c r="W287" s="77">
        <v>277299</v>
      </c>
      <c r="X287" s="77">
        <v>175705</v>
      </c>
      <c r="Y287" s="77">
        <v>56188</v>
      </c>
      <c r="Z287" s="77">
        <v>52000</v>
      </c>
      <c r="AA287" s="77"/>
      <c r="AB287" s="77"/>
      <c r="AC287" s="77"/>
      <c r="AD287" s="77">
        <v>90784</v>
      </c>
      <c r="AE287" s="77">
        <v>26145</v>
      </c>
      <c r="AF287" s="188"/>
    </row>
    <row r="288" spans="1:32" s="24" customFormat="1" ht="72.75" customHeight="1">
      <c r="A288" s="202"/>
      <c r="B288" s="197"/>
      <c r="C288" s="187"/>
      <c r="D288" s="189"/>
      <c r="E288" s="35" t="s">
        <v>984</v>
      </c>
      <c r="F288" s="35" t="s">
        <v>993</v>
      </c>
      <c r="G288" s="43" t="s">
        <v>994</v>
      </c>
      <c r="H288" s="105">
        <v>0</v>
      </c>
      <c r="I288" s="104">
        <v>25</v>
      </c>
      <c r="J288" s="197"/>
      <c r="K288" s="43" t="s">
        <v>1003</v>
      </c>
      <c r="L288" s="43" t="s">
        <v>1004</v>
      </c>
      <c r="M288" s="41">
        <v>43465</v>
      </c>
      <c r="N288" s="191"/>
      <c r="O288" s="187"/>
      <c r="P288" s="105" t="s">
        <v>982</v>
      </c>
      <c r="Q288" s="138" t="s">
        <v>983</v>
      </c>
      <c r="R288" s="139">
        <v>77238150</v>
      </c>
      <c r="S288" s="223"/>
      <c r="T288" s="76">
        <v>204121</v>
      </c>
      <c r="U288" s="77">
        <v>103121</v>
      </c>
      <c r="V288" s="77">
        <v>101000</v>
      </c>
      <c r="W288" s="77">
        <v>277299</v>
      </c>
      <c r="X288" s="77">
        <v>175705</v>
      </c>
      <c r="Y288" s="77">
        <v>56188</v>
      </c>
      <c r="Z288" s="77">
        <v>52000</v>
      </c>
      <c r="AA288" s="77"/>
      <c r="AB288" s="77"/>
      <c r="AC288" s="77"/>
      <c r="AD288" s="77">
        <v>90784</v>
      </c>
      <c r="AE288" s="77">
        <v>26145</v>
      </c>
      <c r="AF288" s="188"/>
    </row>
    <row r="289" spans="1:32" s="24" customFormat="1" ht="48.75" customHeight="1">
      <c r="A289" s="202"/>
      <c r="B289" s="197"/>
      <c r="C289" s="187"/>
      <c r="D289" s="189"/>
      <c r="E289" s="35" t="s">
        <v>984</v>
      </c>
      <c r="F289" s="35" t="s">
        <v>993</v>
      </c>
      <c r="G289" s="43" t="s">
        <v>994</v>
      </c>
      <c r="H289" s="105">
        <v>0</v>
      </c>
      <c r="I289" s="104">
        <v>25</v>
      </c>
      <c r="J289" s="197"/>
      <c r="K289" s="43" t="s">
        <v>1005</v>
      </c>
      <c r="L289" s="43" t="s">
        <v>1006</v>
      </c>
      <c r="M289" s="41">
        <v>43465</v>
      </c>
      <c r="N289" s="191"/>
      <c r="O289" s="187"/>
      <c r="P289" s="105" t="s">
        <v>982</v>
      </c>
      <c r="Q289" s="138" t="s">
        <v>983</v>
      </c>
      <c r="R289" s="139">
        <v>23331000</v>
      </c>
      <c r="S289" s="223"/>
      <c r="T289" s="76">
        <v>204121</v>
      </c>
      <c r="U289" s="77">
        <v>103121</v>
      </c>
      <c r="V289" s="77">
        <v>101000</v>
      </c>
      <c r="W289" s="77">
        <v>277299</v>
      </c>
      <c r="X289" s="77">
        <v>175705</v>
      </c>
      <c r="Y289" s="77">
        <v>56188</v>
      </c>
      <c r="Z289" s="77">
        <v>52000</v>
      </c>
      <c r="AA289" s="77"/>
      <c r="AB289" s="77"/>
      <c r="AC289" s="77"/>
      <c r="AD289" s="77">
        <v>90784</v>
      </c>
      <c r="AE289" s="77">
        <v>26145</v>
      </c>
      <c r="AF289" s="188"/>
    </row>
    <row r="290" spans="1:32" s="24" customFormat="1" ht="71.25" customHeight="1">
      <c r="A290" s="202"/>
      <c r="B290" s="197"/>
      <c r="C290" s="187"/>
      <c r="D290" s="189"/>
      <c r="E290" s="35" t="s">
        <v>984</v>
      </c>
      <c r="F290" s="35" t="s">
        <v>993</v>
      </c>
      <c r="G290" s="43" t="s">
        <v>994</v>
      </c>
      <c r="H290" s="105">
        <v>0</v>
      </c>
      <c r="I290" s="104">
        <v>25</v>
      </c>
      <c r="J290" s="197"/>
      <c r="K290" s="43" t="s">
        <v>1007</v>
      </c>
      <c r="L290" s="43" t="s">
        <v>1008</v>
      </c>
      <c r="M290" s="41">
        <v>43465</v>
      </c>
      <c r="N290" s="191"/>
      <c r="O290" s="187"/>
      <c r="P290" s="105" t="s">
        <v>982</v>
      </c>
      <c r="Q290" s="138" t="s">
        <v>983</v>
      </c>
      <c r="R290" s="139">
        <v>48191493</v>
      </c>
      <c r="S290" s="223"/>
      <c r="T290" s="76">
        <v>204121</v>
      </c>
      <c r="U290" s="77">
        <v>103121</v>
      </c>
      <c r="V290" s="77">
        <v>101000</v>
      </c>
      <c r="W290" s="77">
        <v>277299</v>
      </c>
      <c r="X290" s="77">
        <v>175705</v>
      </c>
      <c r="Y290" s="77">
        <v>56188</v>
      </c>
      <c r="Z290" s="77">
        <v>52000</v>
      </c>
      <c r="AA290" s="77"/>
      <c r="AB290" s="77"/>
      <c r="AC290" s="77"/>
      <c r="AD290" s="77">
        <v>90784</v>
      </c>
      <c r="AE290" s="77">
        <v>26145</v>
      </c>
      <c r="AF290" s="188"/>
    </row>
    <row r="291" spans="1:32" s="24" customFormat="1" ht="48.75" customHeight="1">
      <c r="A291" s="202"/>
      <c r="B291" s="197"/>
      <c r="C291" s="187"/>
      <c r="D291" s="189"/>
      <c r="E291" s="35" t="s">
        <v>984</v>
      </c>
      <c r="F291" s="35" t="s">
        <v>993</v>
      </c>
      <c r="G291" s="43" t="s">
        <v>994</v>
      </c>
      <c r="H291" s="105">
        <v>0</v>
      </c>
      <c r="I291" s="104">
        <v>25</v>
      </c>
      <c r="J291" s="197"/>
      <c r="K291" s="43" t="s">
        <v>1009</v>
      </c>
      <c r="L291" s="43" t="s">
        <v>1010</v>
      </c>
      <c r="M291" s="41">
        <v>43465</v>
      </c>
      <c r="N291" s="191"/>
      <c r="O291" s="187"/>
      <c r="P291" s="105" t="s">
        <v>982</v>
      </c>
      <c r="Q291" s="138" t="s">
        <v>983</v>
      </c>
      <c r="R291" s="139">
        <v>38966750</v>
      </c>
      <c r="S291" s="223"/>
      <c r="T291" s="76">
        <v>204121</v>
      </c>
      <c r="U291" s="77">
        <v>103121</v>
      </c>
      <c r="V291" s="77">
        <v>101000</v>
      </c>
      <c r="W291" s="77">
        <v>277299</v>
      </c>
      <c r="X291" s="77">
        <v>175705</v>
      </c>
      <c r="Y291" s="77">
        <v>56188</v>
      </c>
      <c r="Z291" s="77">
        <v>52000</v>
      </c>
      <c r="AA291" s="77"/>
      <c r="AB291" s="77"/>
      <c r="AC291" s="77"/>
      <c r="AD291" s="77">
        <v>90784</v>
      </c>
      <c r="AE291" s="77">
        <v>26145</v>
      </c>
      <c r="AF291" s="188"/>
    </row>
    <row r="292" spans="1:32" s="24" customFormat="1" ht="45.75" customHeight="1">
      <c r="A292" s="202"/>
      <c r="B292" s="197"/>
      <c r="C292" s="187"/>
      <c r="D292" s="189"/>
      <c r="E292" s="35" t="s">
        <v>984</v>
      </c>
      <c r="F292" s="35" t="s">
        <v>993</v>
      </c>
      <c r="G292" s="43" t="s">
        <v>994</v>
      </c>
      <c r="H292" s="105">
        <v>5</v>
      </c>
      <c r="I292" s="104">
        <v>25</v>
      </c>
      <c r="J292" s="197"/>
      <c r="K292" s="43" t="s">
        <v>1011</v>
      </c>
      <c r="L292" s="43" t="s">
        <v>1010</v>
      </c>
      <c r="M292" s="41">
        <v>43465</v>
      </c>
      <c r="N292" s="191"/>
      <c r="O292" s="187"/>
      <c r="P292" s="105" t="s">
        <v>982</v>
      </c>
      <c r="Q292" s="138" t="s">
        <v>983</v>
      </c>
      <c r="R292" s="139">
        <v>59775633</v>
      </c>
      <c r="S292" s="223"/>
      <c r="T292" s="76">
        <v>204121</v>
      </c>
      <c r="U292" s="77">
        <v>103121</v>
      </c>
      <c r="V292" s="77">
        <v>101000</v>
      </c>
      <c r="W292" s="77">
        <v>277299</v>
      </c>
      <c r="X292" s="77">
        <v>175705</v>
      </c>
      <c r="Y292" s="77">
        <v>56188</v>
      </c>
      <c r="Z292" s="77">
        <v>52000</v>
      </c>
      <c r="AA292" s="77"/>
      <c r="AB292" s="77"/>
      <c r="AC292" s="77"/>
      <c r="AD292" s="77">
        <v>90784</v>
      </c>
      <c r="AE292" s="77">
        <v>26145</v>
      </c>
      <c r="AF292" s="188"/>
    </row>
    <row r="293" spans="1:32" s="24" customFormat="1" ht="59.25" customHeight="1">
      <c r="A293" s="202" t="s">
        <v>221</v>
      </c>
      <c r="B293" s="197" t="s">
        <v>681</v>
      </c>
      <c r="C293" s="187" t="s">
        <v>1012</v>
      </c>
      <c r="D293" s="187" t="s">
        <v>721</v>
      </c>
      <c r="E293" s="35" t="s">
        <v>1013</v>
      </c>
      <c r="F293" s="35" t="s">
        <v>1014</v>
      </c>
      <c r="G293" s="43" t="s">
        <v>1015</v>
      </c>
      <c r="H293" s="105">
        <v>30</v>
      </c>
      <c r="I293" s="104">
        <v>44</v>
      </c>
      <c r="J293" s="197"/>
      <c r="K293" s="43" t="s">
        <v>1016</v>
      </c>
      <c r="L293" s="43" t="s">
        <v>726</v>
      </c>
      <c r="M293" s="41">
        <v>43465</v>
      </c>
      <c r="N293" s="191">
        <v>5</v>
      </c>
      <c r="O293" s="187" t="s">
        <v>690</v>
      </c>
      <c r="P293" s="105" t="s">
        <v>1017</v>
      </c>
      <c r="Q293" s="138" t="s">
        <v>692</v>
      </c>
      <c r="R293" s="139">
        <v>138410568</v>
      </c>
      <c r="S293" s="223">
        <f>SUM(R293:R313)</f>
        <v>394931098.70000005</v>
      </c>
      <c r="T293" s="76">
        <v>204121</v>
      </c>
      <c r="U293" s="77">
        <v>103121</v>
      </c>
      <c r="V293" s="77">
        <v>101000</v>
      </c>
      <c r="W293" s="77">
        <v>277299</v>
      </c>
      <c r="X293" s="77">
        <v>175705</v>
      </c>
      <c r="Y293" s="77">
        <v>56188</v>
      </c>
      <c r="Z293" s="77">
        <v>52000</v>
      </c>
      <c r="AA293" s="77"/>
      <c r="AB293" s="77"/>
      <c r="AC293" s="77"/>
      <c r="AD293" s="77">
        <v>90784</v>
      </c>
      <c r="AE293" s="77">
        <v>26145</v>
      </c>
      <c r="AF293" s="188">
        <v>5</v>
      </c>
    </row>
    <row r="294" spans="1:32" s="24" customFormat="1" ht="59.25" customHeight="1">
      <c r="A294" s="202"/>
      <c r="B294" s="197"/>
      <c r="C294" s="187"/>
      <c r="D294" s="187"/>
      <c r="E294" s="35" t="s">
        <v>1018</v>
      </c>
      <c r="F294" s="35" t="s">
        <v>1019</v>
      </c>
      <c r="G294" s="43" t="s">
        <v>1020</v>
      </c>
      <c r="H294" s="105">
        <v>5</v>
      </c>
      <c r="I294" s="104">
        <v>26</v>
      </c>
      <c r="J294" s="197"/>
      <c r="K294" s="43" t="s">
        <v>1021</v>
      </c>
      <c r="L294" s="43" t="s">
        <v>726</v>
      </c>
      <c r="M294" s="41">
        <v>43465</v>
      </c>
      <c r="N294" s="191"/>
      <c r="O294" s="187"/>
      <c r="P294" s="105" t="s">
        <v>1017</v>
      </c>
      <c r="Q294" s="138" t="s">
        <v>692</v>
      </c>
      <c r="R294" s="139">
        <v>8905088.9000000004</v>
      </c>
      <c r="S294" s="223"/>
      <c r="T294" s="76"/>
      <c r="U294" s="77"/>
      <c r="V294" s="77"/>
      <c r="W294" s="77"/>
      <c r="X294" s="77"/>
      <c r="Y294" s="77"/>
      <c r="Z294" s="77"/>
      <c r="AA294" s="77"/>
      <c r="AB294" s="77"/>
      <c r="AC294" s="77"/>
      <c r="AD294" s="77"/>
      <c r="AE294" s="77"/>
      <c r="AF294" s="188"/>
    </row>
    <row r="295" spans="1:32" s="24" customFormat="1" ht="59.25" customHeight="1">
      <c r="A295" s="202"/>
      <c r="B295" s="197"/>
      <c r="C295" s="187"/>
      <c r="D295" s="187"/>
      <c r="E295" s="35" t="s">
        <v>1022</v>
      </c>
      <c r="F295" s="35" t="s">
        <v>1014</v>
      </c>
      <c r="G295" s="43" t="s">
        <v>1015</v>
      </c>
      <c r="H295" s="105">
        <v>30</v>
      </c>
      <c r="I295" s="104">
        <v>44</v>
      </c>
      <c r="J295" s="197"/>
      <c r="K295" s="43" t="s">
        <v>1023</v>
      </c>
      <c r="L295" s="43" t="s">
        <v>726</v>
      </c>
      <c r="M295" s="41">
        <v>43465</v>
      </c>
      <c r="N295" s="191"/>
      <c r="O295" s="187"/>
      <c r="P295" s="105" t="s">
        <v>1017</v>
      </c>
      <c r="Q295" s="138" t="s">
        <v>692</v>
      </c>
      <c r="R295" s="139">
        <v>8905088.9000000004</v>
      </c>
      <c r="S295" s="223"/>
      <c r="T295" s="76"/>
      <c r="U295" s="77"/>
      <c r="V295" s="77"/>
      <c r="W295" s="77"/>
      <c r="X295" s="77"/>
      <c r="Y295" s="77"/>
      <c r="Z295" s="77"/>
      <c r="AA295" s="77"/>
      <c r="AB295" s="77"/>
      <c r="AC295" s="77"/>
      <c r="AD295" s="77"/>
      <c r="AE295" s="77"/>
      <c r="AF295" s="188"/>
    </row>
    <row r="296" spans="1:32" s="24" customFormat="1" ht="59.25" customHeight="1">
      <c r="A296" s="202"/>
      <c r="B296" s="197"/>
      <c r="C296" s="187"/>
      <c r="D296" s="187"/>
      <c r="E296" s="35" t="s">
        <v>1024</v>
      </c>
      <c r="F296" s="35" t="s">
        <v>1014</v>
      </c>
      <c r="G296" s="43" t="s">
        <v>1015</v>
      </c>
      <c r="H296" s="105">
        <v>30</v>
      </c>
      <c r="I296" s="104">
        <v>44</v>
      </c>
      <c r="J296" s="197"/>
      <c r="K296" s="43" t="s">
        <v>1025</v>
      </c>
      <c r="L296" s="43" t="s">
        <v>1026</v>
      </c>
      <c r="M296" s="41">
        <v>43465</v>
      </c>
      <c r="N296" s="191"/>
      <c r="O296" s="187"/>
      <c r="P296" s="105" t="s">
        <v>1017</v>
      </c>
      <c r="Q296" s="138" t="s">
        <v>692</v>
      </c>
      <c r="R296" s="139">
        <v>8905088.9000000004</v>
      </c>
      <c r="S296" s="223"/>
      <c r="T296" s="76"/>
      <c r="U296" s="77"/>
      <c r="V296" s="77"/>
      <c r="W296" s="77"/>
      <c r="X296" s="77"/>
      <c r="Y296" s="77"/>
      <c r="Z296" s="77"/>
      <c r="AA296" s="77"/>
      <c r="AB296" s="77"/>
      <c r="AC296" s="77"/>
      <c r="AD296" s="77"/>
      <c r="AE296" s="77"/>
      <c r="AF296" s="188"/>
    </row>
    <row r="297" spans="1:32" s="24" customFormat="1" ht="59.25" customHeight="1">
      <c r="A297" s="202"/>
      <c r="B297" s="197"/>
      <c r="C297" s="187"/>
      <c r="D297" s="187"/>
      <c r="E297" s="35"/>
      <c r="F297" s="35" t="s">
        <v>1014</v>
      </c>
      <c r="G297" s="43" t="s">
        <v>1015</v>
      </c>
      <c r="H297" s="105">
        <v>30</v>
      </c>
      <c r="I297" s="104">
        <v>44</v>
      </c>
      <c r="J297" s="197"/>
      <c r="K297" s="43" t="s">
        <v>1027</v>
      </c>
      <c r="L297" s="43" t="s">
        <v>726</v>
      </c>
      <c r="M297" s="41">
        <v>43465</v>
      </c>
      <c r="N297" s="191"/>
      <c r="O297" s="187"/>
      <c r="P297" s="105" t="s">
        <v>1017</v>
      </c>
      <c r="Q297" s="138" t="s">
        <v>692</v>
      </c>
      <c r="R297" s="139">
        <v>8905088.9000000004</v>
      </c>
      <c r="S297" s="223"/>
      <c r="T297" s="76"/>
      <c r="U297" s="77"/>
      <c r="V297" s="77"/>
      <c r="W297" s="77"/>
      <c r="X297" s="77"/>
      <c r="Y297" s="77"/>
      <c r="Z297" s="77"/>
      <c r="AA297" s="77"/>
      <c r="AB297" s="77"/>
      <c r="AC297" s="77"/>
      <c r="AD297" s="77"/>
      <c r="AE297" s="77"/>
      <c r="AF297" s="188"/>
    </row>
    <row r="298" spans="1:32" s="24" customFormat="1" ht="59.25" customHeight="1">
      <c r="A298" s="202"/>
      <c r="B298" s="197"/>
      <c r="C298" s="187"/>
      <c r="D298" s="187"/>
      <c r="E298" s="35"/>
      <c r="F298" s="35" t="s">
        <v>1014</v>
      </c>
      <c r="G298" s="43" t="s">
        <v>1015</v>
      </c>
      <c r="H298" s="105">
        <v>30</v>
      </c>
      <c r="I298" s="104">
        <v>44</v>
      </c>
      <c r="J298" s="197"/>
      <c r="K298" s="43" t="s">
        <v>1028</v>
      </c>
      <c r="L298" s="43" t="s">
        <v>726</v>
      </c>
      <c r="M298" s="41">
        <v>43465</v>
      </c>
      <c r="N298" s="191"/>
      <c r="O298" s="187"/>
      <c r="P298" s="105" t="s">
        <v>1017</v>
      </c>
      <c r="Q298" s="138" t="s">
        <v>692</v>
      </c>
      <c r="R298" s="139">
        <v>8905088.9000000004</v>
      </c>
      <c r="S298" s="223"/>
      <c r="T298" s="76"/>
      <c r="U298" s="77"/>
      <c r="V298" s="77"/>
      <c r="W298" s="77"/>
      <c r="X298" s="77"/>
      <c r="Y298" s="77"/>
      <c r="Z298" s="77"/>
      <c r="AA298" s="77"/>
      <c r="AB298" s="77"/>
      <c r="AC298" s="77"/>
      <c r="AD298" s="77"/>
      <c r="AE298" s="77"/>
      <c r="AF298" s="188"/>
    </row>
    <row r="299" spans="1:32" s="24" customFormat="1" ht="59.25" customHeight="1">
      <c r="A299" s="202"/>
      <c r="B299" s="197"/>
      <c r="C299" s="187"/>
      <c r="D299" s="187"/>
      <c r="E299" s="35"/>
      <c r="F299" s="35" t="s">
        <v>1014</v>
      </c>
      <c r="G299" s="43" t="s">
        <v>1015</v>
      </c>
      <c r="H299" s="105">
        <v>30</v>
      </c>
      <c r="I299" s="104">
        <v>44</v>
      </c>
      <c r="J299" s="197"/>
      <c r="K299" s="43" t="s">
        <v>1029</v>
      </c>
      <c r="L299" s="43" t="s">
        <v>1026</v>
      </c>
      <c r="M299" s="41">
        <v>43465</v>
      </c>
      <c r="N299" s="191"/>
      <c r="O299" s="187"/>
      <c r="P299" s="105" t="s">
        <v>1017</v>
      </c>
      <c r="Q299" s="138" t="s">
        <v>692</v>
      </c>
      <c r="R299" s="139">
        <v>8905088.9000000004</v>
      </c>
      <c r="S299" s="223"/>
      <c r="T299" s="76"/>
      <c r="U299" s="77"/>
      <c r="V299" s="77"/>
      <c r="W299" s="77"/>
      <c r="X299" s="77"/>
      <c r="Y299" s="77"/>
      <c r="Z299" s="77"/>
      <c r="AA299" s="77"/>
      <c r="AB299" s="77"/>
      <c r="AC299" s="77"/>
      <c r="AD299" s="77"/>
      <c r="AE299" s="77"/>
      <c r="AF299" s="188"/>
    </row>
    <row r="300" spans="1:32" s="24" customFormat="1" ht="59.25" customHeight="1">
      <c r="A300" s="202"/>
      <c r="B300" s="197"/>
      <c r="C300" s="187"/>
      <c r="D300" s="187"/>
      <c r="E300" s="35"/>
      <c r="F300" s="35" t="s">
        <v>1014</v>
      </c>
      <c r="G300" s="43" t="s">
        <v>1015</v>
      </c>
      <c r="H300" s="105">
        <v>30</v>
      </c>
      <c r="I300" s="104">
        <v>44</v>
      </c>
      <c r="J300" s="197"/>
      <c r="K300" s="43" t="s">
        <v>1030</v>
      </c>
      <c r="L300" s="43" t="s">
        <v>1026</v>
      </c>
      <c r="M300" s="41">
        <v>43465</v>
      </c>
      <c r="N300" s="191"/>
      <c r="O300" s="187"/>
      <c r="P300" s="105" t="s">
        <v>1017</v>
      </c>
      <c r="Q300" s="138" t="s">
        <v>692</v>
      </c>
      <c r="R300" s="139">
        <v>8905088.9000000004</v>
      </c>
      <c r="S300" s="223"/>
      <c r="T300" s="76"/>
      <c r="U300" s="77"/>
      <c r="V300" s="77"/>
      <c r="W300" s="77"/>
      <c r="X300" s="77"/>
      <c r="Y300" s="77"/>
      <c r="Z300" s="77"/>
      <c r="AA300" s="77"/>
      <c r="AB300" s="77"/>
      <c r="AC300" s="77"/>
      <c r="AD300" s="77"/>
      <c r="AE300" s="77"/>
      <c r="AF300" s="188"/>
    </row>
    <row r="301" spans="1:32" s="24" customFormat="1" ht="59.25" customHeight="1">
      <c r="A301" s="202"/>
      <c r="B301" s="197"/>
      <c r="C301" s="187"/>
      <c r="D301" s="187"/>
      <c r="E301" s="35"/>
      <c r="F301" s="35" t="s">
        <v>1014</v>
      </c>
      <c r="G301" s="43" t="s">
        <v>1015</v>
      </c>
      <c r="H301" s="105">
        <v>30</v>
      </c>
      <c r="I301" s="104">
        <v>44</v>
      </c>
      <c r="J301" s="197"/>
      <c r="K301" s="43" t="s">
        <v>1031</v>
      </c>
      <c r="L301" s="43" t="s">
        <v>1026</v>
      </c>
      <c r="M301" s="41">
        <v>43465</v>
      </c>
      <c r="N301" s="191"/>
      <c r="O301" s="187"/>
      <c r="P301" s="105" t="s">
        <v>1017</v>
      </c>
      <c r="Q301" s="138" t="s">
        <v>692</v>
      </c>
      <c r="R301" s="139">
        <v>8905088.9000000004</v>
      </c>
      <c r="S301" s="223"/>
      <c r="T301" s="76"/>
      <c r="U301" s="77"/>
      <c r="V301" s="77"/>
      <c r="W301" s="77"/>
      <c r="X301" s="77"/>
      <c r="Y301" s="77"/>
      <c r="Z301" s="77"/>
      <c r="AA301" s="77"/>
      <c r="AB301" s="77"/>
      <c r="AC301" s="77"/>
      <c r="AD301" s="77"/>
      <c r="AE301" s="77"/>
      <c r="AF301" s="188"/>
    </row>
    <row r="302" spans="1:32" s="24" customFormat="1" ht="59.25" customHeight="1">
      <c r="A302" s="202"/>
      <c r="B302" s="197"/>
      <c r="C302" s="187"/>
      <c r="D302" s="187"/>
      <c r="E302" s="35"/>
      <c r="F302" s="35" t="s">
        <v>1014</v>
      </c>
      <c r="G302" s="43" t="s">
        <v>1015</v>
      </c>
      <c r="H302" s="105">
        <v>30</v>
      </c>
      <c r="I302" s="104">
        <v>44</v>
      </c>
      <c r="J302" s="197"/>
      <c r="K302" s="43" t="s">
        <v>1032</v>
      </c>
      <c r="L302" s="43" t="s">
        <v>726</v>
      </c>
      <c r="M302" s="41">
        <v>43465</v>
      </c>
      <c r="N302" s="191"/>
      <c r="O302" s="187"/>
      <c r="P302" s="105" t="s">
        <v>1017</v>
      </c>
      <c r="Q302" s="138" t="s">
        <v>692</v>
      </c>
      <c r="R302" s="139">
        <v>8905088.9000000004</v>
      </c>
      <c r="S302" s="223"/>
      <c r="T302" s="76"/>
      <c r="U302" s="77"/>
      <c r="V302" s="77"/>
      <c r="W302" s="77"/>
      <c r="X302" s="77"/>
      <c r="Y302" s="77"/>
      <c r="Z302" s="77"/>
      <c r="AA302" s="77"/>
      <c r="AB302" s="77"/>
      <c r="AC302" s="77"/>
      <c r="AD302" s="77"/>
      <c r="AE302" s="77"/>
      <c r="AF302" s="188"/>
    </row>
    <row r="303" spans="1:32" s="24" customFormat="1" ht="59.25" customHeight="1">
      <c r="A303" s="202"/>
      <c r="B303" s="197"/>
      <c r="C303" s="187"/>
      <c r="D303" s="187"/>
      <c r="E303" s="35"/>
      <c r="F303" s="35" t="s">
        <v>1014</v>
      </c>
      <c r="G303" s="43" t="s">
        <v>1015</v>
      </c>
      <c r="H303" s="105">
        <v>30</v>
      </c>
      <c r="I303" s="104">
        <v>44</v>
      </c>
      <c r="J303" s="197"/>
      <c r="K303" s="43" t="s">
        <v>1033</v>
      </c>
      <c r="L303" s="43" t="s">
        <v>726</v>
      </c>
      <c r="M303" s="41">
        <v>43465</v>
      </c>
      <c r="N303" s="191"/>
      <c r="O303" s="187"/>
      <c r="P303" s="105" t="s">
        <v>1017</v>
      </c>
      <c r="Q303" s="138" t="s">
        <v>692</v>
      </c>
      <c r="R303" s="139">
        <v>8905088.9000000004</v>
      </c>
      <c r="S303" s="223"/>
      <c r="T303" s="76"/>
      <c r="U303" s="77"/>
      <c r="V303" s="77"/>
      <c r="W303" s="77"/>
      <c r="X303" s="77"/>
      <c r="Y303" s="77"/>
      <c r="Z303" s="77"/>
      <c r="AA303" s="77"/>
      <c r="AB303" s="77"/>
      <c r="AC303" s="77"/>
      <c r="AD303" s="77"/>
      <c r="AE303" s="77"/>
      <c r="AF303" s="188"/>
    </row>
    <row r="304" spans="1:32" s="24" customFormat="1" ht="59.25" customHeight="1">
      <c r="A304" s="202"/>
      <c r="B304" s="197"/>
      <c r="C304" s="187"/>
      <c r="D304" s="187"/>
      <c r="E304" s="35"/>
      <c r="F304" s="35" t="s">
        <v>1014</v>
      </c>
      <c r="G304" s="43" t="s">
        <v>1015</v>
      </c>
      <c r="H304" s="105">
        <v>30</v>
      </c>
      <c r="I304" s="104">
        <v>44</v>
      </c>
      <c r="J304" s="197"/>
      <c r="K304" s="43" t="s">
        <v>1034</v>
      </c>
      <c r="L304" s="43" t="s">
        <v>726</v>
      </c>
      <c r="M304" s="41">
        <v>43465</v>
      </c>
      <c r="N304" s="191"/>
      <c r="O304" s="187"/>
      <c r="P304" s="105" t="s">
        <v>1017</v>
      </c>
      <c r="Q304" s="138" t="s">
        <v>692</v>
      </c>
      <c r="R304" s="139">
        <v>8905088.9000000004</v>
      </c>
      <c r="S304" s="223"/>
      <c r="T304" s="76"/>
      <c r="U304" s="77"/>
      <c r="V304" s="77"/>
      <c r="W304" s="77"/>
      <c r="X304" s="77"/>
      <c r="Y304" s="77"/>
      <c r="Z304" s="77"/>
      <c r="AA304" s="77"/>
      <c r="AB304" s="77"/>
      <c r="AC304" s="77"/>
      <c r="AD304" s="77"/>
      <c r="AE304" s="77"/>
      <c r="AF304" s="188"/>
    </row>
    <row r="305" spans="1:32" s="24" customFormat="1" ht="59.25" customHeight="1">
      <c r="A305" s="202"/>
      <c r="B305" s="197"/>
      <c r="C305" s="187"/>
      <c r="D305" s="187"/>
      <c r="E305" s="35"/>
      <c r="F305" s="35" t="s">
        <v>1014</v>
      </c>
      <c r="G305" s="43" t="s">
        <v>1015</v>
      </c>
      <c r="H305" s="105">
        <v>30</v>
      </c>
      <c r="I305" s="104">
        <v>44</v>
      </c>
      <c r="J305" s="197"/>
      <c r="K305" s="43" t="s">
        <v>1035</v>
      </c>
      <c r="L305" s="43" t="s">
        <v>1026</v>
      </c>
      <c r="M305" s="41">
        <v>43465</v>
      </c>
      <c r="N305" s="191"/>
      <c r="O305" s="187"/>
      <c r="P305" s="105" t="s">
        <v>1017</v>
      </c>
      <c r="Q305" s="138" t="s">
        <v>692</v>
      </c>
      <c r="R305" s="139">
        <v>8905088.9000000004</v>
      </c>
      <c r="S305" s="223"/>
      <c r="T305" s="76"/>
      <c r="U305" s="77"/>
      <c r="V305" s="77"/>
      <c r="W305" s="77"/>
      <c r="X305" s="77"/>
      <c r="Y305" s="77"/>
      <c r="Z305" s="77"/>
      <c r="AA305" s="77"/>
      <c r="AB305" s="77"/>
      <c r="AC305" s="77"/>
      <c r="AD305" s="77"/>
      <c r="AE305" s="77"/>
      <c r="AF305" s="188"/>
    </row>
    <row r="306" spans="1:32" s="24" customFormat="1" ht="59.25" customHeight="1">
      <c r="A306" s="202"/>
      <c r="B306" s="197"/>
      <c r="C306" s="187"/>
      <c r="D306" s="187"/>
      <c r="E306" s="35"/>
      <c r="F306" s="35" t="s">
        <v>1014</v>
      </c>
      <c r="G306" s="43" t="s">
        <v>1015</v>
      </c>
      <c r="H306" s="105">
        <v>30</v>
      </c>
      <c r="I306" s="104">
        <v>44</v>
      </c>
      <c r="J306" s="197"/>
      <c r="K306" s="43" t="s">
        <v>1036</v>
      </c>
      <c r="L306" s="43" t="s">
        <v>726</v>
      </c>
      <c r="M306" s="41">
        <v>43465</v>
      </c>
      <c r="N306" s="191"/>
      <c r="O306" s="187"/>
      <c r="P306" s="105" t="s">
        <v>1017</v>
      </c>
      <c r="Q306" s="138" t="s">
        <v>692</v>
      </c>
      <c r="R306" s="139">
        <v>8905088.9000000004</v>
      </c>
      <c r="S306" s="223"/>
      <c r="T306" s="76"/>
      <c r="U306" s="77"/>
      <c r="V306" s="77"/>
      <c r="W306" s="77"/>
      <c r="X306" s="77"/>
      <c r="Y306" s="77"/>
      <c r="Z306" s="77"/>
      <c r="AA306" s="77"/>
      <c r="AB306" s="77"/>
      <c r="AC306" s="77"/>
      <c r="AD306" s="77"/>
      <c r="AE306" s="77"/>
      <c r="AF306" s="188"/>
    </row>
    <row r="307" spans="1:32" s="24" customFormat="1" ht="59.25" customHeight="1">
      <c r="A307" s="202"/>
      <c r="B307" s="197"/>
      <c r="C307" s="187"/>
      <c r="D307" s="187"/>
      <c r="E307" s="35"/>
      <c r="F307" s="35" t="s">
        <v>1014</v>
      </c>
      <c r="G307" s="43" t="s">
        <v>1015</v>
      </c>
      <c r="H307" s="105">
        <v>30</v>
      </c>
      <c r="I307" s="104">
        <v>44</v>
      </c>
      <c r="J307" s="197"/>
      <c r="K307" s="43" t="s">
        <v>1037</v>
      </c>
      <c r="L307" s="43" t="s">
        <v>726</v>
      </c>
      <c r="M307" s="41">
        <v>43465</v>
      </c>
      <c r="N307" s="191"/>
      <c r="O307" s="187"/>
      <c r="P307" s="105" t="s">
        <v>1017</v>
      </c>
      <c r="Q307" s="138" t="s">
        <v>692</v>
      </c>
      <c r="R307" s="139">
        <v>13892549</v>
      </c>
      <c r="S307" s="223"/>
      <c r="T307" s="76"/>
      <c r="U307" s="77"/>
      <c r="V307" s="77"/>
      <c r="W307" s="77"/>
      <c r="X307" s="77"/>
      <c r="Y307" s="77"/>
      <c r="Z307" s="77"/>
      <c r="AA307" s="77"/>
      <c r="AB307" s="77"/>
      <c r="AC307" s="77"/>
      <c r="AD307" s="77"/>
      <c r="AE307" s="77"/>
      <c r="AF307" s="188"/>
    </row>
    <row r="308" spans="1:32" s="24" customFormat="1" ht="59.25" customHeight="1">
      <c r="A308" s="202"/>
      <c r="B308" s="197"/>
      <c r="C308" s="187"/>
      <c r="D308" s="187"/>
      <c r="E308" s="35"/>
      <c r="F308" s="35" t="s">
        <v>1014</v>
      </c>
      <c r="G308" s="43" t="s">
        <v>1015</v>
      </c>
      <c r="H308" s="105">
        <v>30</v>
      </c>
      <c r="I308" s="104">
        <v>44</v>
      </c>
      <c r="J308" s="197"/>
      <c r="K308" s="43" t="s">
        <v>1038</v>
      </c>
      <c r="L308" s="43" t="s">
        <v>1026</v>
      </c>
      <c r="M308" s="41">
        <v>43465</v>
      </c>
      <c r="N308" s="191"/>
      <c r="O308" s="187"/>
      <c r="P308" s="105" t="s">
        <v>1017</v>
      </c>
      <c r="Q308" s="138" t="s">
        <v>692</v>
      </c>
      <c r="R308" s="139">
        <v>13892549</v>
      </c>
      <c r="S308" s="223"/>
      <c r="T308" s="76"/>
      <c r="U308" s="77"/>
      <c r="V308" s="77"/>
      <c r="W308" s="77"/>
      <c r="X308" s="77"/>
      <c r="Y308" s="77"/>
      <c r="Z308" s="77"/>
      <c r="AA308" s="77"/>
      <c r="AB308" s="77"/>
      <c r="AC308" s="77"/>
      <c r="AD308" s="77"/>
      <c r="AE308" s="77"/>
      <c r="AF308" s="188"/>
    </row>
    <row r="309" spans="1:32" s="24" customFormat="1" ht="59.25" customHeight="1">
      <c r="A309" s="202"/>
      <c r="B309" s="197"/>
      <c r="C309" s="187"/>
      <c r="D309" s="187"/>
      <c r="E309" s="35"/>
      <c r="F309" s="35" t="s">
        <v>1014</v>
      </c>
      <c r="G309" s="43" t="s">
        <v>1015</v>
      </c>
      <c r="H309" s="105">
        <v>30</v>
      </c>
      <c r="I309" s="104">
        <v>44</v>
      </c>
      <c r="J309" s="197"/>
      <c r="K309" s="43" t="s">
        <v>1039</v>
      </c>
      <c r="L309" s="43" t="s">
        <v>1026</v>
      </c>
      <c r="M309" s="41">
        <v>43465</v>
      </c>
      <c r="N309" s="191"/>
      <c r="O309" s="187"/>
      <c r="P309" s="105" t="s">
        <v>1017</v>
      </c>
      <c r="Q309" s="138" t="s">
        <v>692</v>
      </c>
      <c r="R309" s="139">
        <v>13892549</v>
      </c>
      <c r="S309" s="223"/>
      <c r="T309" s="76"/>
      <c r="U309" s="77"/>
      <c r="V309" s="77"/>
      <c r="W309" s="77"/>
      <c r="X309" s="77"/>
      <c r="Y309" s="77"/>
      <c r="Z309" s="77"/>
      <c r="AA309" s="77"/>
      <c r="AB309" s="77"/>
      <c r="AC309" s="77"/>
      <c r="AD309" s="77"/>
      <c r="AE309" s="77"/>
      <c r="AF309" s="188"/>
    </row>
    <row r="310" spans="1:32" s="24" customFormat="1" ht="59.25" customHeight="1">
      <c r="A310" s="202"/>
      <c r="B310" s="197"/>
      <c r="C310" s="187"/>
      <c r="D310" s="187"/>
      <c r="E310" s="35"/>
      <c r="F310" s="35" t="s">
        <v>1014</v>
      </c>
      <c r="G310" s="43" t="s">
        <v>1015</v>
      </c>
      <c r="H310" s="105">
        <v>30</v>
      </c>
      <c r="I310" s="104">
        <v>44</v>
      </c>
      <c r="J310" s="197"/>
      <c r="K310" s="43" t="s">
        <v>1040</v>
      </c>
      <c r="L310" s="43" t="s">
        <v>1026</v>
      </c>
      <c r="M310" s="41">
        <v>43465</v>
      </c>
      <c r="N310" s="191"/>
      <c r="O310" s="187"/>
      <c r="P310" s="105" t="s">
        <v>1017</v>
      </c>
      <c r="Q310" s="138" t="s">
        <v>692</v>
      </c>
      <c r="R310" s="139">
        <v>13892549</v>
      </c>
      <c r="S310" s="223"/>
      <c r="T310" s="76"/>
      <c r="U310" s="77"/>
      <c r="V310" s="77"/>
      <c r="W310" s="77"/>
      <c r="X310" s="77"/>
      <c r="Y310" s="77"/>
      <c r="Z310" s="77"/>
      <c r="AA310" s="77"/>
      <c r="AB310" s="77"/>
      <c r="AC310" s="77"/>
      <c r="AD310" s="77"/>
      <c r="AE310" s="77"/>
      <c r="AF310" s="188"/>
    </row>
    <row r="311" spans="1:32" s="24" customFormat="1" ht="59.25" customHeight="1">
      <c r="A311" s="202"/>
      <c r="B311" s="197"/>
      <c r="C311" s="187"/>
      <c r="D311" s="187"/>
      <c r="E311" s="35"/>
      <c r="F311" s="35" t="s">
        <v>1014</v>
      </c>
      <c r="G311" s="43" t="s">
        <v>1015</v>
      </c>
      <c r="H311" s="105">
        <v>30</v>
      </c>
      <c r="I311" s="104">
        <v>44</v>
      </c>
      <c r="J311" s="197"/>
      <c r="K311" s="43" t="s">
        <v>1041</v>
      </c>
      <c r="L311" s="43" t="s">
        <v>726</v>
      </c>
      <c r="M311" s="41">
        <v>43465</v>
      </c>
      <c r="N311" s="191"/>
      <c r="O311" s="187"/>
      <c r="P311" s="105" t="s">
        <v>1017</v>
      </c>
      <c r="Q311" s="138" t="s">
        <v>692</v>
      </c>
      <c r="R311" s="139">
        <v>13892549</v>
      </c>
      <c r="S311" s="223"/>
      <c r="T311" s="76"/>
      <c r="U311" s="77"/>
      <c r="V311" s="77"/>
      <c r="W311" s="77"/>
      <c r="X311" s="77"/>
      <c r="Y311" s="77"/>
      <c r="Z311" s="77"/>
      <c r="AA311" s="77"/>
      <c r="AB311" s="77"/>
      <c r="AC311" s="77"/>
      <c r="AD311" s="77"/>
      <c r="AE311" s="77"/>
      <c r="AF311" s="188"/>
    </row>
    <row r="312" spans="1:32" s="24" customFormat="1" ht="59.25" customHeight="1">
      <c r="A312" s="202"/>
      <c r="B312" s="197"/>
      <c r="C312" s="187"/>
      <c r="D312" s="187"/>
      <c r="E312" s="35"/>
      <c r="F312" s="35" t="s">
        <v>1014</v>
      </c>
      <c r="G312" s="43" t="s">
        <v>1015</v>
      </c>
      <c r="H312" s="105">
        <v>30</v>
      </c>
      <c r="I312" s="104">
        <v>44</v>
      </c>
      <c r="J312" s="197"/>
      <c r="K312" s="43" t="s">
        <v>1042</v>
      </c>
      <c r="L312" s="43" t="s">
        <v>726</v>
      </c>
      <c r="M312" s="41">
        <v>43465</v>
      </c>
      <c r="N312" s="191"/>
      <c r="O312" s="187"/>
      <c r="P312" s="105" t="s">
        <v>1017</v>
      </c>
      <c r="Q312" s="138" t="s">
        <v>692</v>
      </c>
      <c r="R312" s="139">
        <v>13892549</v>
      </c>
      <c r="S312" s="223"/>
      <c r="T312" s="76"/>
      <c r="U312" s="77"/>
      <c r="V312" s="77"/>
      <c r="W312" s="77"/>
      <c r="X312" s="77"/>
      <c r="Y312" s="77"/>
      <c r="Z312" s="77"/>
      <c r="AA312" s="77"/>
      <c r="AB312" s="77"/>
      <c r="AC312" s="77"/>
      <c r="AD312" s="77"/>
      <c r="AE312" s="77"/>
      <c r="AF312" s="188"/>
    </row>
    <row r="313" spans="1:32" s="24" customFormat="1" ht="55.5" customHeight="1">
      <c r="A313" s="202"/>
      <c r="B313" s="197"/>
      <c r="C313" s="187"/>
      <c r="D313" s="187"/>
      <c r="E313" s="35"/>
      <c r="F313" s="35" t="s">
        <v>1014</v>
      </c>
      <c r="G313" s="43" t="s">
        <v>1015</v>
      </c>
      <c r="H313" s="105">
        <v>30</v>
      </c>
      <c r="I313" s="104">
        <v>44</v>
      </c>
      <c r="J313" s="197"/>
      <c r="K313" s="43" t="s">
        <v>1043</v>
      </c>
      <c r="L313" s="43" t="s">
        <v>1044</v>
      </c>
      <c r="M313" s="41">
        <v>43465</v>
      </c>
      <c r="N313" s="191"/>
      <c r="O313" s="187"/>
      <c r="P313" s="105" t="s">
        <v>1017</v>
      </c>
      <c r="Q313" s="101" t="s">
        <v>692</v>
      </c>
      <c r="R313" s="139">
        <v>57399081</v>
      </c>
      <c r="S313" s="223"/>
      <c r="T313" s="76">
        <v>204121</v>
      </c>
      <c r="U313" s="77">
        <v>103121</v>
      </c>
      <c r="V313" s="77">
        <v>101000</v>
      </c>
      <c r="W313" s="77">
        <v>277299</v>
      </c>
      <c r="X313" s="77">
        <v>175705</v>
      </c>
      <c r="Y313" s="77">
        <v>56188</v>
      </c>
      <c r="Z313" s="77">
        <v>52000</v>
      </c>
      <c r="AA313" s="77"/>
      <c r="AB313" s="77"/>
      <c r="AC313" s="77"/>
      <c r="AD313" s="77">
        <v>90784</v>
      </c>
      <c r="AE313" s="77">
        <v>26145</v>
      </c>
      <c r="AF313" s="188"/>
    </row>
    <row r="314" spans="1:32" s="24" customFormat="1" ht="409.5">
      <c r="A314" s="202" t="s">
        <v>221</v>
      </c>
      <c r="B314" s="197" t="s">
        <v>681</v>
      </c>
      <c r="C314" s="187" t="s">
        <v>1045</v>
      </c>
      <c r="D314" s="187" t="s">
        <v>721</v>
      </c>
      <c r="E314" s="187" t="s">
        <v>1046</v>
      </c>
      <c r="F314" s="187" t="s">
        <v>1047</v>
      </c>
      <c r="G314" s="197" t="s">
        <v>1048</v>
      </c>
      <c r="H314" s="222">
        <v>930</v>
      </c>
      <c r="I314" s="104">
        <v>103</v>
      </c>
      <c r="J314" s="197"/>
      <c r="K314" s="43" t="s">
        <v>1049</v>
      </c>
      <c r="L314" s="43" t="s">
        <v>1026</v>
      </c>
      <c r="M314" s="41">
        <v>43465</v>
      </c>
      <c r="N314" s="191">
        <v>38</v>
      </c>
      <c r="O314" s="187" t="s">
        <v>690</v>
      </c>
      <c r="P314" s="105" t="s">
        <v>1050</v>
      </c>
      <c r="Q314" s="138" t="s">
        <v>1051</v>
      </c>
      <c r="R314" s="139">
        <v>360060832.5714286</v>
      </c>
      <c r="S314" s="223">
        <f>SUM(R314:R320)</f>
        <v>2520425828.0000005</v>
      </c>
      <c r="T314" s="76">
        <v>204121</v>
      </c>
      <c r="U314" s="77">
        <v>103121</v>
      </c>
      <c r="V314" s="77">
        <v>101000</v>
      </c>
      <c r="W314" s="77">
        <v>277299</v>
      </c>
      <c r="X314" s="77">
        <v>175705</v>
      </c>
      <c r="Y314" s="77">
        <v>56188</v>
      </c>
      <c r="Z314" s="77">
        <v>52000</v>
      </c>
      <c r="AA314" s="77"/>
      <c r="AB314" s="77"/>
      <c r="AC314" s="77"/>
      <c r="AD314" s="77">
        <v>90784</v>
      </c>
      <c r="AE314" s="77">
        <v>26145</v>
      </c>
      <c r="AF314" s="188">
        <v>38</v>
      </c>
    </row>
    <row r="315" spans="1:32" s="24" customFormat="1" ht="409.5">
      <c r="A315" s="202"/>
      <c r="B315" s="197"/>
      <c r="C315" s="187"/>
      <c r="D315" s="187"/>
      <c r="E315" s="187"/>
      <c r="F315" s="187"/>
      <c r="G315" s="197"/>
      <c r="H315" s="222"/>
      <c r="I315" s="104">
        <v>1</v>
      </c>
      <c r="J315" s="197"/>
      <c r="K315" s="43" t="s">
        <v>1052</v>
      </c>
      <c r="L315" s="43" t="s">
        <v>726</v>
      </c>
      <c r="M315" s="41">
        <v>43465</v>
      </c>
      <c r="N315" s="191"/>
      <c r="O315" s="187"/>
      <c r="P315" s="105" t="s">
        <v>1050</v>
      </c>
      <c r="Q315" s="101" t="s">
        <v>234</v>
      </c>
      <c r="R315" s="139">
        <v>360060832.5714286</v>
      </c>
      <c r="S315" s="223"/>
      <c r="T315" s="76">
        <v>200</v>
      </c>
      <c r="U315" s="77">
        <v>100</v>
      </c>
      <c r="V315" s="77">
        <v>100</v>
      </c>
      <c r="W315" s="77">
        <v>100</v>
      </c>
      <c r="X315" s="77">
        <v>100</v>
      </c>
      <c r="Y315" s="77">
        <v>400</v>
      </c>
      <c r="Z315" s="77">
        <v>100</v>
      </c>
      <c r="AA315" s="77">
        <v>1000</v>
      </c>
      <c r="AB315" s="77"/>
      <c r="AC315" s="77"/>
      <c r="AD315" s="77">
        <v>200</v>
      </c>
      <c r="AE315" s="77">
        <v>200</v>
      </c>
      <c r="AF315" s="188"/>
    </row>
    <row r="316" spans="1:32" s="24" customFormat="1" ht="362.5">
      <c r="A316" s="202"/>
      <c r="B316" s="197"/>
      <c r="C316" s="187"/>
      <c r="D316" s="187"/>
      <c r="E316" s="35" t="s">
        <v>1053</v>
      </c>
      <c r="F316" s="187" t="s">
        <v>1054</v>
      </c>
      <c r="G316" s="197" t="s">
        <v>1055</v>
      </c>
      <c r="H316" s="206">
        <v>500</v>
      </c>
      <c r="I316" s="206">
        <v>625</v>
      </c>
      <c r="J316" s="197"/>
      <c r="K316" s="43" t="s">
        <v>1056</v>
      </c>
      <c r="L316" s="43" t="s">
        <v>726</v>
      </c>
      <c r="M316" s="41">
        <v>43465</v>
      </c>
      <c r="N316" s="191"/>
      <c r="O316" s="187"/>
      <c r="P316" s="105" t="s">
        <v>1050</v>
      </c>
      <c r="Q316" s="101"/>
      <c r="R316" s="139">
        <v>360060832.5714286</v>
      </c>
      <c r="S316" s="223"/>
      <c r="T316" s="76"/>
      <c r="U316" s="77"/>
      <c r="V316" s="77"/>
      <c r="W316" s="77"/>
      <c r="X316" s="77"/>
      <c r="Y316" s="77"/>
      <c r="Z316" s="77"/>
      <c r="AA316" s="77"/>
      <c r="AB316" s="77"/>
      <c r="AC316" s="77"/>
      <c r="AD316" s="77"/>
      <c r="AE316" s="77"/>
      <c r="AF316" s="188"/>
    </row>
    <row r="317" spans="1:32" s="24" customFormat="1" ht="237.5">
      <c r="A317" s="202"/>
      <c r="B317" s="197"/>
      <c r="C317" s="187"/>
      <c r="D317" s="187"/>
      <c r="E317" s="35" t="s">
        <v>1057</v>
      </c>
      <c r="F317" s="187"/>
      <c r="G317" s="197"/>
      <c r="H317" s="206"/>
      <c r="I317" s="206"/>
      <c r="J317" s="197"/>
      <c r="K317" s="43" t="s">
        <v>1058</v>
      </c>
      <c r="L317" s="43" t="s">
        <v>726</v>
      </c>
      <c r="M317" s="41">
        <v>43465</v>
      </c>
      <c r="N317" s="191"/>
      <c r="O317" s="187"/>
      <c r="P317" s="105" t="s">
        <v>1050</v>
      </c>
      <c r="Q317" s="101"/>
      <c r="R317" s="139">
        <v>360060832.5714286</v>
      </c>
      <c r="S317" s="223"/>
      <c r="T317" s="76"/>
      <c r="U317" s="77"/>
      <c r="V317" s="77"/>
      <c r="W317" s="77"/>
      <c r="X317" s="77"/>
      <c r="Y317" s="77"/>
      <c r="Z317" s="77"/>
      <c r="AA317" s="77"/>
      <c r="AB317" s="77"/>
      <c r="AC317" s="77"/>
      <c r="AD317" s="77"/>
      <c r="AE317" s="77"/>
      <c r="AF317" s="188"/>
    </row>
    <row r="318" spans="1:32" s="24" customFormat="1" ht="409.5">
      <c r="A318" s="202"/>
      <c r="B318" s="197"/>
      <c r="C318" s="187"/>
      <c r="D318" s="187"/>
      <c r="E318" s="35" t="s">
        <v>1059</v>
      </c>
      <c r="F318" s="187"/>
      <c r="G318" s="197"/>
      <c r="H318" s="206"/>
      <c r="I318" s="206"/>
      <c r="J318" s="197"/>
      <c r="K318" s="43" t="s">
        <v>1060</v>
      </c>
      <c r="L318" s="53"/>
      <c r="M318" s="41">
        <v>43465</v>
      </c>
      <c r="N318" s="191"/>
      <c r="O318" s="187"/>
      <c r="P318" s="105" t="s">
        <v>1050</v>
      </c>
      <c r="Q318" s="101"/>
      <c r="R318" s="139">
        <v>360060832.5714286</v>
      </c>
      <c r="S318" s="223"/>
      <c r="T318" s="76"/>
      <c r="U318" s="77"/>
      <c r="V318" s="77"/>
      <c r="W318" s="77"/>
      <c r="X318" s="77"/>
      <c r="Y318" s="77"/>
      <c r="Z318" s="77"/>
      <c r="AA318" s="77"/>
      <c r="AB318" s="77"/>
      <c r="AC318" s="77"/>
      <c r="AD318" s="77"/>
      <c r="AE318" s="77"/>
      <c r="AF318" s="188"/>
    </row>
    <row r="319" spans="1:32" s="24" customFormat="1" ht="362.5">
      <c r="A319" s="202"/>
      <c r="B319" s="197"/>
      <c r="C319" s="187"/>
      <c r="D319" s="187"/>
      <c r="E319" s="35" t="s">
        <v>1061</v>
      </c>
      <c r="F319" s="187"/>
      <c r="G319" s="197"/>
      <c r="H319" s="104"/>
      <c r="I319" s="206"/>
      <c r="J319" s="197"/>
      <c r="K319" s="43" t="s">
        <v>1062</v>
      </c>
      <c r="L319" s="43" t="s">
        <v>726</v>
      </c>
      <c r="M319" s="41">
        <v>43465</v>
      </c>
      <c r="N319" s="191"/>
      <c r="O319" s="187"/>
      <c r="P319" s="105" t="s">
        <v>1050</v>
      </c>
      <c r="Q319" s="101"/>
      <c r="R319" s="139">
        <v>360060832.5714286</v>
      </c>
      <c r="S319" s="223"/>
      <c r="T319" s="76"/>
      <c r="U319" s="77"/>
      <c r="V319" s="77"/>
      <c r="W319" s="77"/>
      <c r="X319" s="77"/>
      <c r="Y319" s="77"/>
      <c r="Z319" s="77"/>
      <c r="AA319" s="77"/>
      <c r="AB319" s="77"/>
      <c r="AC319" s="77"/>
      <c r="AD319" s="77"/>
      <c r="AE319" s="77"/>
      <c r="AF319" s="188"/>
    </row>
    <row r="320" spans="1:32" s="24" customFormat="1" ht="212.5">
      <c r="A320" s="202"/>
      <c r="B320" s="197"/>
      <c r="C320" s="187"/>
      <c r="D320" s="187"/>
      <c r="E320" s="35" t="s">
        <v>1063</v>
      </c>
      <c r="F320" s="187"/>
      <c r="G320" s="197"/>
      <c r="H320" s="104"/>
      <c r="I320" s="206"/>
      <c r="J320" s="197"/>
      <c r="K320" s="43" t="s">
        <v>1064</v>
      </c>
      <c r="L320" s="43" t="s">
        <v>726</v>
      </c>
      <c r="M320" s="41">
        <v>43465</v>
      </c>
      <c r="N320" s="191"/>
      <c r="O320" s="187"/>
      <c r="P320" s="105" t="s">
        <v>1050</v>
      </c>
      <c r="Q320" s="101"/>
      <c r="R320" s="139">
        <v>360060832.5714286</v>
      </c>
      <c r="S320" s="223"/>
      <c r="T320" s="76"/>
      <c r="U320" s="77"/>
      <c r="V320" s="77"/>
      <c r="W320" s="77"/>
      <c r="X320" s="77"/>
      <c r="Y320" s="77"/>
      <c r="Z320" s="77"/>
      <c r="AA320" s="77"/>
      <c r="AB320" s="77"/>
      <c r="AC320" s="77"/>
      <c r="AD320" s="77"/>
      <c r="AE320" s="77"/>
      <c r="AF320" s="188"/>
    </row>
    <row r="321" spans="1:32" s="24" customFormat="1" ht="141.75" customHeight="1">
      <c r="A321" s="202" t="s">
        <v>221</v>
      </c>
      <c r="B321" s="197" t="s">
        <v>681</v>
      </c>
      <c r="C321" s="187" t="s">
        <v>1065</v>
      </c>
      <c r="D321" s="187" t="s">
        <v>721</v>
      </c>
      <c r="E321" s="35" t="s">
        <v>1066</v>
      </c>
      <c r="F321" s="187" t="s">
        <v>1067</v>
      </c>
      <c r="G321" s="197" t="s">
        <v>1068</v>
      </c>
      <c r="H321" s="218">
        <v>0</v>
      </c>
      <c r="I321" s="206">
        <v>1</v>
      </c>
      <c r="J321" s="197"/>
      <c r="K321" s="35" t="s">
        <v>1069</v>
      </c>
      <c r="L321" s="187" t="s">
        <v>1070</v>
      </c>
      <c r="M321" s="41">
        <v>43465</v>
      </c>
      <c r="N321" s="191">
        <v>6</v>
      </c>
      <c r="O321" s="187" t="s">
        <v>690</v>
      </c>
      <c r="P321" s="105" t="s">
        <v>1071</v>
      </c>
      <c r="Q321" s="101" t="s">
        <v>692</v>
      </c>
      <c r="R321" s="139">
        <v>60043058</v>
      </c>
      <c r="S321" s="223">
        <f>SUM(R321:R482)</f>
        <v>56399510492.050003</v>
      </c>
      <c r="T321" s="76">
        <v>204121</v>
      </c>
      <c r="U321" s="77">
        <v>103121</v>
      </c>
      <c r="V321" s="77">
        <v>101000</v>
      </c>
      <c r="W321" s="77">
        <v>277299</v>
      </c>
      <c r="X321" s="77">
        <v>175705</v>
      </c>
      <c r="Y321" s="77">
        <v>56188</v>
      </c>
      <c r="Z321" s="77">
        <v>52000</v>
      </c>
      <c r="AA321" s="77"/>
      <c r="AB321" s="77"/>
      <c r="AC321" s="77"/>
      <c r="AD321" s="77">
        <v>90784</v>
      </c>
      <c r="AE321" s="77">
        <v>26145</v>
      </c>
      <c r="AF321" s="188">
        <v>6</v>
      </c>
    </row>
    <row r="322" spans="1:32" s="24" customFormat="1" ht="90" customHeight="1">
      <c r="A322" s="202"/>
      <c r="B322" s="197"/>
      <c r="C322" s="187"/>
      <c r="D322" s="187"/>
      <c r="E322" s="35" t="s">
        <v>1072</v>
      </c>
      <c r="F322" s="187"/>
      <c r="G322" s="197"/>
      <c r="H322" s="218"/>
      <c r="I322" s="206"/>
      <c r="J322" s="197"/>
      <c r="K322" s="35" t="s">
        <v>1073</v>
      </c>
      <c r="L322" s="187"/>
      <c r="M322" s="41">
        <v>43465</v>
      </c>
      <c r="N322" s="191"/>
      <c r="O322" s="187"/>
      <c r="P322" s="105" t="s">
        <v>1071</v>
      </c>
      <c r="Q322" s="101" t="s">
        <v>692</v>
      </c>
      <c r="R322" s="139">
        <v>60043057</v>
      </c>
      <c r="S322" s="223"/>
      <c r="T322" s="76">
        <v>204121</v>
      </c>
      <c r="U322" s="77">
        <v>103121</v>
      </c>
      <c r="V322" s="77">
        <v>101000</v>
      </c>
      <c r="W322" s="77">
        <v>277299</v>
      </c>
      <c r="X322" s="77">
        <v>175705</v>
      </c>
      <c r="Y322" s="77">
        <v>56188</v>
      </c>
      <c r="Z322" s="77">
        <v>52000</v>
      </c>
      <c r="AA322" s="77"/>
      <c r="AB322" s="77"/>
      <c r="AC322" s="77"/>
      <c r="AD322" s="77">
        <v>90784</v>
      </c>
      <c r="AE322" s="77">
        <v>26145</v>
      </c>
      <c r="AF322" s="188"/>
    </row>
    <row r="323" spans="1:32" s="24" customFormat="1" ht="75.75" customHeight="1">
      <c r="A323" s="202"/>
      <c r="B323" s="197"/>
      <c r="C323" s="187"/>
      <c r="D323" s="187"/>
      <c r="E323" s="35" t="s">
        <v>1074</v>
      </c>
      <c r="F323" s="35" t="s">
        <v>1075</v>
      </c>
      <c r="G323" s="43" t="s">
        <v>1076</v>
      </c>
      <c r="H323" s="113">
        <v>100</v>
      </c>
      <c r="I323" s="104">
        <v>15</v>
      </c>
      <c r="J323" s="197"/>
      <c r="K323" s="35" t="s">
        <v>1077</v>
      </c>
      <c r="L323" s="35" t="s">
        <v>1078</v>
      </c>
      <c r="M323" s="41">
        <v>43465</v>
      </c>
      <c r="N323" s="191"/>
      <c r="O323" s="187"/>
      <c r="P323" s="105" t="s">
        <v>1071</v>
      </c>
      <c r="Q323" s="101" t="s">
        <v>692</v>
      </c>
      <c r="R323" s="139">
        <v>60043057</v>
      </c>
      <c r="S323" s="223"/>
      <c r="T323" s="76">
        <v>204121</v>
      </c>
      <c r="U323" s="77">
        <v>103121</v>
      </c>
      <c r="V323" s="77">
        <v>101000</v>
      </c>
      <c r="W323" s="77">
        <v>277299</v>
      </c>
      <c r="X323" s="77">
        <v>175705</v>
      </c>
      <c r="Y323" s="77">
        <v>56188</v>
      </c>
      <c r="Z323" s="77">
        <v>52000</v>
      </c>
      <c r="AA323" s="77"/>
      <c r="AB323" s="77"/>
      <c r="AC323" s="77"/>
      <c r="AD323" s="77">
        <v>90784</v>
      </c>
      <c r="AE323" s="77">
        <v>26145</v>
      </c>
      <c r="AF323" s="188"/>
    </row>
    <row r="324" spans="1:32" s="24" customFormat="1" ht="86.25" customHeight="1">
      <c r="A324" s="202"/>
      <c r="B324" s="197"/>
      <c r="C324" s="187"/>
      <c r="D324" s="187"/>
      <c r="E324" s="35" t="s">
        <v>1079</v>
      </c>
      <c r="F324" s="35" t="s">
        <v>1080</v>
      </c>
      <c r="G324" s="43" t="s">
        <v>1081</v>
      </c>
      <c r="H324" s="113">
        <v>2</v>
      </c>
      <c r="I324" s="104">
        <v>25</v>
      </c>
      <c r="J324" s="197"/>
      <c r="K324" s="35" t="s">
        <v>1082</v>
      </c>
      <c r="L324" s="35" t="s">
        <v>1078</v>
      </c>
      <c r="M324" s="41">
        <v>43465</v>
      </c>
      <c r="N324" s="191"/>
      <c r="O324" s="187"/>
      <c r="P324" s="105" t="s">
        <v>1071</v>
      </c>
      <c r="Q324" s="101" t="s">
        <v>692</v>
      </c>
      <c r="R324" s="139">
        <v>60043057</v>
      </c>
      <c r="S324" s="223"/>
      <c r="T324" s="76"/>
      <c r="U324" s="77"/>
      <c r="V324" s="77"/>
      <c r="W324" s="77"/>
      <c r="X324" s="77"/>
      <c r="Y324" s="77"/>
      <c r="Z324" s="77"/>
      <c r="AA324" s="77"/>
      <c r="AB324" s="77"/>
      <c r="AC324" s="77"/>
      <c r="AD324" s="77"/>
      <c r="AE324" s="77"/>
      <c r="AF324" s="188"/>
    </row>
    <row r="325" spans="1:32" s="24" customFormat="1" ht="74.25" customHeight="1">
      <c r="A325" s="202"/>
      <c r="B325" s="197"/>
      <c r="C325" s="187"/>
      <c r="D325" s="187"/>
      <c r="E325" s="35" t="s">
        <v>1083</v>
      </c>
      <c r="F325" s="187" t="s">
        <v>1084</v>
      </c>
      <c r="G325" s="197" t="s">
        <v>1085</v>
      </c>
      <c r="H325" s="209" t="s">
        <v>1086</v>
      </c>
      <c r="I325" s="220" t="s">
        <v>486</v>
      </c>
      <c r="J325" s="197"/>
      <c r="K325" s="35" t="s">
        <v>1087</v>
      </c>
      <c r="L325" s="187" t="s">
        <v>726</v>
      </c>
      <c r="M325" s="221">
        <v>43465</v>
      </c>
      <c r="N325" s="191"/>
      <c r="O325" s="187"/>
      <c r="P325" s="105" t="s">
        <v>1071</v>
      </c>
      <c r="Q325" s="101" t="s">
        <v>692</v>
      </c>
      <c r="R325" s="139">
        <v>60043057</v>
      </c>
      <c r="S325" s="223"/>
      <c r="T325" s="76">
        <v>204121</v>
      </c>
      <c r="U325" s="77">
        <v>103121</v>
      </c>
      <c r="V325" s="77">
        <v>101000</v>
      </c>
      <c r="W325" s="77">
        <v>8</v>
      </c>
      <c r="X325" s="77">
        <v>175705</v>
      </c>
      <c r="Y325" s="77">
        <v>56188</v>
      </c>
      <c r="Z325" s="77">
        <v>52000</v>
      </c>
      <c r="AA325" s="77"/>
      <c r="AB325" s="77"/>
      <c r="AC325" s="77"/>
      <c r="AD325" s="77">
        <v>90784</v>
      </c>
      <c r="AE325" s="77">
        <v>26145</v>
      </c>
      <c r="AF325" s="188"/>
    </row>
    <row r="326" spans="1:32" s="24" customFormat="1" ht="350">
      <c r="A326" s="202"/>
      <c r="B326" s="197"/>
      <c r="C326" s="187"/>
      <c r="D326" s="187"/>
      <c r="E326" s="35" t="s">
        <v>1088</v>
      </c>
      <c r="F326" s="187"/>
      <c r="G326" s="197"/>
      <c r="H326" s="209"/>
      <c r="I326" s="220"/>
      <c r="J326" s="197"/>
      <c r="K326" s="35" t="s">
        <v>1089</v>
      </c>
      <c r="L326" s="187"/>
      <c r="M326" s="221"/>
      <c r="N326" s="191"/>
      <c r="O326" s="187"/>
      <c r="P326" s="105" t="s">
        <v>1071</v>
      </c>
      <c r="Q326" s="101" t="s">
        <v>692</v>
      </c>
      <c r="R326" s="139">
        <v>60043057</v>
      </c>
      <c r="S326" s="223"/>
      <c r="T326" s="76">
        <v>204121</v>
      </c>
      <c r="U326" s="77">
        <v>103121</v>
      </c>
      <c r="V326" s="77">
        <v>101000</v>
      </c>
      <c r="W326" s="77">
        <v>277299</v>
      </c>
      <c r="X326" s="77">
        <v>175705</v>
      </c>
      <c r="Y326" s="77">
        <v>56188</v>
      </c>
      <c r="Z326" s="77">
        <v>52000</v>
      </c>
      <c r="AA326" s="77"/>
      <c r="AB326" s="77"/>
      <c r="AC326" s="77"/>
      <c r="AD326" s="77">
        <v>90784</v>
      </c>
      <c r="AE326" s="77">
        <v>26145</v>
      </c>
      <c r="AF326" s="188"/>
    </row>
    <row r="327" spans="1:32" s="24" customFormat="1" ht="275">
      <c r="A327" s="202"/>
      <c r="B327" s="197"/>
      <c r="C327" s="187"/>
      <c r="D327" s="187"/>
      <c r="E327" s="35" t="s">
        <v>1090</v>
      </c>
      <c r="F327" s="187"/>
      <c r="G327" s="197"/>
      <c r="H327" s="209"/>
      <c r="I327" s="220"/>
      <c r="J327" s="197"/>
      <c r="K327" s="35" t="s">
        <v>1091</v>
      </c>
      <c r="L327" s="187"/>
      <c r="M327" s="221"/>
      <c r="N327" s="191"/>
      <c r="O327" s="187"/>
      <c r="P327" s="105" t="s">
        <v>1071</v>
      </c>
      <c r="Q327" s="101" t="s">
        <v>692</v>
      </c>
      <c r="R327" s="139">
        <v>60043057</v>
      </c>
      <c r="S327" s="223"/>
      <c r="T327" s="76">
        <v>204121</v>
      </c>
      <c r="U327" s="77">
        <v>103121</v>
      </c>
      <c r="V327" s="77">
        <v>101000</v>
      </c>
      <c r="W327" s="77">
        <v>277299</v>
      </c>
      <c r="X327" s="77">
        <v>175705</v>
      </c>
      <c r="Y327" s="77">
        <v>56188</v>
      </c>
      <c r="Z327" s="77">
        <v>52000</v>
      </c>
      <c r="AA327" s="77"/>
      <c r="AB327" s="77"/>
      <c r="AC327" s="77"/>
      <c r="AD327" s="77">
        <v>90784</v>
      </c>
      <c r="AE327" s="77">
        <v>26145</v>
      </c>
      <c r="AF327" s="188"/>
    </row>
    <row r="328" spans="1:32" s="24" customFormat="1" ht="312.5">
      <c r="A328" s="202"/>
      <c r="B328" s="197"/>
      <c r="C328" s="187"/>
      <c r="D328" s="187"/>
      <c r="E328" s="35" t="s">
        <v>1092</v>
      </c>
      <c r="F328" s="187" t="s">
        <v>1093</v>
      </c>
      <c r="G328" s="187" t="s">
        <v>1094</v>
      </c>
      <c r="H328" s="222">
        <v>0</v>
      </c>
      <c r="I328" s="222">
        <v>1</v>
      </c>
      <c r="J328" s="197"/>
      <c r="K328" s="35" t="s">
        <v>1095</v>
      </c>
      <c r="L328" s="35" t="s">
        <v>726</v>
      </c>
      <c r="M328" s="49">
        <v>43465</v>
      </c>
      <c r="N328" s="222">
        <v>49</v>
      </c>
      <c r="O328" s="187" t="s">
        <v>690</v>
      </c>
      <c r="P328" s="105" t="s">
        <v>1096</v>
      </c>
      <c r="Q328" s="101" t="s">
        <v>983</v>
      </c>
      <c r="R328" s="140">
        <v>18607500.27</v>
      </c>
      <c r="S328" s="223"/>
      <c r="T328" s="76">
        <v>204121</v>
      </c>
      <c r="U328" s="77">
        <v>103121</v>
      </c>
      <c r="V328" s="77">
        <v>101000</v>
      </c>
      <c r="W328" s="77">
        <v>277299</v>
      </c>
      <c r="X328" s="77">
        <v>175705</v>
      </c>
      <c r="Y328" s="77">
        <v>56188</v>
      </c>
      <c r="Z328" s="77">
        <v>52000</v>
      </c>
      <c r="AA328" s="77"/>
      <c r="AB328" s="77"/>
      <c r="AC328" s="77"/>
      <c r="AD328" s="77">
        <v>90784</v>
      </c>
      <c r="AE328" s="77">
        <v>26145</v>
      </c>
      <c r="AF328" s="194">
        <v>49</v>
      </c>
    </row>
    <row r="329" spans="1:32" s="24" customFormat="1" ht="60" customHeight="1">
      <c r="A329" s="202"/>
      <c r="B329" s="197"/>
      <c r="C329" s="187"/>
      <c r="D329" s="187"/>
      <c r="E329" s="187" t="s">
        <v>1097</v>
      </c>
      <c r="F329" s="187"/>
      <c r="G329" s="187"/>
      <c r="H329" s="222"/>
      <c r="I329" s="222"/>
      <c r="J329" s="197"/>
      <c r="K329" s="35" t="s">
        <v>1098</v>
      </c>
      <c r="L329" s="35" t="s">
        <v>726</v>
      </c>
      <c r="M329" s="49">
        <v>43465</v>
      </c>
      <c r="N329" s="222"/>
      <c r="O329" s="187"/>
      <c r="P329" s="105" t="s">
        <v>1096</v>
      </c>
      <c r="Q329" s="101" t="s">
        <v>983</v>
      </c>
      <c r="R329" s="140">
        <v>18607500.27</v>
      </c>
      <c r="S329" s="223"/>
      <c r="T329" s="76">
        <v>204121</v>
      </c>
      <c r="U329" s="77">
        <v>103121</v>
      </c>
      <c r="V329" s="77">
        <v>101000</v>
      </c>
      <c r="W329" s="77">
        <v>277299</v>
      </c>
      <c r="X329" s="77">
        <v>175705</v>
      </c>
      <c r="Y329" s="77">
        <v>56188</v>
      </c>
      <c r="Z329" s="77">
        <v>52000</v>
      </c>
      <c r="AA329" s="77"/>
      <c r="AB329" s="77"/>
      <c r="AC329" s="77"/>
      <c r="AD329" s="77">
        <v>90784</v>
      </c>
      <c r="AE329" s="77">
        <v>26145</v>
      </c>
      <c r="AF329" s="194"/>
    </row>
    <row r="330" spans="1:32" s="24" customFormat="1" ht="31.5" customHeight="1">
      <c r="A330" s="202"/>
      <c r="B330" s="197"/>
      <c r="C330" s="187"/>
      <c r="D330" s="187"/>
      <c r="E330" s="187"/>
      <c r="F330" s="187"/>
      <c r="G330" s="187"/>
      <c r="H330" s="222"/>
      <c r="I330" s="222"/>
      <c r="J330" s="197"/>
      <c r="K330" s="35" t="s">
        <v>1099</v>
      </c>
      <c r="L330" s="35" t="s">
        <v>726</v>
      </c>
      <c r="M330" s="49">
        <v>43465</v>
      </c>
      <c r="N330" s="222"/>
      <c r="O330" s="187"/>
      <c r="P330" s="105" t="s">
        <v>1096</v>
      </c>
      <c r="Q330" s="101" t="s">
        <v>983</v>
      </c>
      <c r="R330" s="140">
        <v>18607500.27</v>
      </c>
      <c r="S330" s="223"/>
      <c r="T330" s="76">
        <v>204121</v>
      </c>
      <c r="U330" s="77">
        <v>103121</v>
      </c>
      <c r="V330" s="77">
        <v>101000</v>
      </c>
      <c r="W330" s="77">
        <v>277299</v>
      </c>
      <c r="X330" s="77">
        <v>175705</v>
      </c>
      <c r="Y330" s="77">
        <v>56188</v>
      </c>
      <c r="Z330" s="77">
        <v>52000</v>
      </c>
      <c r="AA330" s="77"/>
      <c r="AB330" s="77"/>
      <c r="AC330" s="77"/>
      <c r="AD330" s="77">
        <v>90784</v>
      </c>
      <c r="AE330" s="77">
        <v>26145</v>
      </c>
      <c r="AF330" s="194"/>
    </row>
    <row r="331" spans="1:32" s="28" customFormat="1" ht="212.5">
      <c r="A331" s="202"/>
      <c r="B331" s="197"/>
      <c r="C331" s="187"/>
      <c r="D331" s="187"/>
      <c r="E331" s="35" t="s">
        <v>1063</v>
      </c>
      <c r="F331" s="35" t="s">
        <v>1093</v>
      </c>
      <c r="G331" s="35" t="s">
        <v>1094</v>
      </c>
      <c r="H331" s="101">
        <v>0</v>
      </c>
      <c r="I331" s="101">
        <v>1</v>
      </c>
      <c r="J331" s="197"/>
      <c r="K331" s="35" t="s">
        <v>1100</v>
      </c>
      <c r="L331" s="35" t="s">
        <v>726</v>
      </c>
      <c r="M331" s="49">
        <v>43465</v>
      </c>
      <c r="N331" s="222"/>
      <c r="O331" s="187"/>
      <c r="P331" s="105" t="s">
        <v>1096</v>
      </c>
      <c r="Q331" s="101" t="s">
        <v>983</v>
      </c>
      <c r="R331" s="139">
        <v>18607500.27</v>
      </c>
      <c r="S331" s="223"/>
      <c r="T331" s="76">
        <v>204121</v>
      </c>
      <c r="U331" s="77">
        <v>103121</v>
      </c>
      <c r="V331" s="77">
        <v>101000</v>
      </c>
      <c r="W331" s="77">
        <v>277299</v>
      </c>
      <c r="X331" s="77">
        <v>175705</v>
      </c>
      <c r="Y331" s="77">
        <v>56188</v>
      </c>
      <c r="Z331" s="77">
        <v>52000</v>
      </c>
      <c r="AA331" s="77"/>
      <c r="AB331" s="77"/>
      <c r="AC331" s="77"/>
      <c r="AD331" s="77">
        <v>90784</v>
      </c>
      <c r="AE331" s="77">
        <v>26145</v>
      </c>
      <c r="AF331" s="194"/>
    </row>
    <row r="332" spans="1:32" s="28" customFormat="1" ht="212.5">
      <c r="A332" s="202"/>
      <c r="B332" s="197"/>
      <c r="C332" s="187"/>
      <c r="D332" s="187"/>
      <c r="E332" s="35" t="s">
        <v>1063</v>
      </c>
      <c r="F332" s="35" t="s">
        <v>1093</v>
      </c>
      <c r="G332" s="35" t="s">
        <v>1094</v>
      </c>
      <c r="H332" s="101">
        <v>0</v>
      </c>
      <c r="I332" s="101">
        <v>1</v>
      </c>
      <c r="J332" s="197"/>
      <c r="K332" s="35" t="s">
        <v>1101</v>
      </c>
      <c r="L332" s="35" t="s">
        <v>726</v>
      </c>
      <c r="M332" s="49">
        <v>43465</v>
      </c>
      <c r="N332" s="222"/>
      <c r="O332" s="187"/>
      <c r="P332" s="105" t="s">
        <v>1096</v>
      </c>
      <c r="Q332" s="101" t="s">
        <v>983</v>
      </c>
      <c r="R332" s="139">
        <v>18607500.27</v>
      </c>
      <c r="S332" s="223"/>
      <c r="T332" s="76">
        <v>204121</v>
      </c>
      <c r="U332" s="77">
        <v>103121</v>
      </c>
      <c r="V332" s="77">
        <v>101000</v>
      </c>
      <c r="W332" s="77">
        <v>277299</v>
      </c>
      <c r="X332" s="77">
        <v>175705</v>
      </c>
      <c r="Y332" s="77">
        <v>56188</v>
      </c>
      <c r="Z332" s="77">
        <v>52000</v>
      </c>
      <c r="AA332" s="77"/>
      <c r="AB332" s="77"/>
      <c r="AC332" s="77"/>
      <c r="AD332" s="77">
        <v>90784</v>
      </c>
      <c r="AE332" s="77">
        <v>26145</v>
      </c>
      <c r="AF332" s="194"/>
    </row>
    <row r="333" spans="1:32" s="28" customFormat="1" ht="212.5">
      <c r="A333" s="202"/>
      <c r="B333" s="197"/>
      <c r="C333" s="187"/>
      <c r="D333" s="187"/>
      <c r="E333" s="35" t="s">
        <v>1063</v>
      </c>
      <c r="F333" s="35" t="s">
        <v>1093</v>
      </c>
      <c r="G333" s="35" t="s">
        <v>1094</v>
      </c>
      <c r="H333" s="101">
        <v>0</v>
      </c>
      <c r="I333" s="101">
        <v>1</v>
      </c>
      <c r="J333" s="197"/>
      <c r="K333" s="35" t="s">
        <v>1102</v>
      </c>
      <c r="L333" s="35" t="s">
        <v>726</v>
      </c>
      <c r="M333" s="49">
        <v>43465</v>
      </c>
      <c r="N333" s="222"/>
      <c r="O333" s="187"/>
      <c r="P333" s="105" t="s">
        <v>1096</v>
      </c>
      <c r="Q333" s="101" t="s">
        <v>983</v>
      </c>
      <c r="R333" s="139">
        <v>18607500.27</v>
      </c>
      <c r="S333" s="223"/>
      <c r="T333" s="76">
        <v>204121</v>
      </c>
      <c r="U333" s="77">
        <v>103121</v>
      </c>
      <c r="V333" s="77">
        <v>101000</v>
      </c>
      <c r="W333" s="77">
        <v>277299</v>
      </c>
      <c r="X333" s="77">
        <v>175705</v>
      </c>
      <c r="Y333" s="77">
        <v>56188</v>
      </c>
      <c r="Z333" s="77">
        <v>52000</v>
      </c>
      <c r="AA333" s="77"/>
      <c r="AB333" s="77"/>
      <c r="AC333" s="77"/>
      <c r="AD333" s="77">
        <v>90784</v>
      </c>
      <c r="AE333" s="77">
        <v>26145</v>
      </c>
      <c r="AF333" s="194"/>
    </row>
    <row r="334" spans="1:32" s="28" customFormat="1" ht="212.5">
      <c r="A334" s="202"/>
      <c r="B334" s="197"/>
      <c r="C334" s="187"/>
      <c r="D334" s="187"/>
      <c r="E334" s="35" t="s">
        <v>1063</v>
      </c>
      <c r="F334" s="35" t="s">
        <v>1093</v>
      </c>
      <c r="G334" s="35" t="s">
        <v>1094</v>
      </c>
      <c r="H334" s="101">
        <v>0</v>
      </c>
      <c r="I334" s="101">
        <v>1</v>
      </c>
      <c r="J334" s="197"/>
      <c r="K334" s="35" t="s">
        <v>1103</v>
      </c>
      <c r="L334" s="35" t="s">
        <v>726</v>
      </c>
      <c r="M334" s="49">
        <v>43465</v>
      </c>
      <c r="N334" s="222"/>
      <c r="O334" s="187"/>
      <c r="P334" s="105" t="s">
        <v>1096</v>
      </c>
      <c r="Q334" s="101" t="s">
        <v>983</v>
      </c>
      <c r="R334" s="139">
        <v>18607500.27</v>
      </c>
      <c r="S334" s="223"/>
      <c r="T334" s="76">
        <v>204121</v>
      </c>
      <c r="U334" s="77">
        <v>103121</v>
      </c>
      <c r="V334" s="77">
        <v>101000</v>
      </c>
      <c r="W334" s="77">
        <v>277299</v>
      </c>
      <c r="X334" s="77">
        <v>175705</v>
      </c>
      <c r="Y334" s="77">
        <v>56188</v>
      </c>
      <c r="Z334" s="77">
        <v>52000</v>
      </c>
      <c r="AA334" s="77"/>
      <c r="AB334" s="77"/>
      <c r="AC334" s="77"/>
      <c r="AD334" s="77">
        <v>90784</v>
      </c>
      <c r="AE334" s="77">
        <v>26145</v>
      </c>
      <c r="AF334" s="194"/>
    </row>
    <row r="335" spans="1:32" s="28" customFormat="1" ht="212.5">
      <c r="A335" s="202"/>
      <c r="B335" s="197"/>
      <c r="C335" s="187"/>
      <c r="D335" s="187"/>
      <c r="E335" s="35" t="s">
        <v>1063</v>
      </c>
      <c r="F335" s="35" t="s">
        <v>1093</v>
      </c>
      <c r="G335" s="35" t="s">
        <v>1094</v>
      </c>
      <c r="H335" s="101">
        <v>0</v>
      </c>
      <c r="I335" s="101">
        <v>1</v>
      </c>
      <c r="J335" s="197"/>
      <c r="K335" s="35" t="s">
        <v>1104</v>
      </c>
      <c r="L335" s="35" t="s">
        <v>726</v>
      </c>
      <c r="M335" s="49">
        <v>43465</v>
      </c>
      <c r="N335" s="222"/>
      <c r="O335" s="187"/>
      <c r="P335" s="105" t="s">
        <v>1096</v>
      </c>
      <c r="Q335" s="101" t="s">
        <v>983</v>
      </c>
      <c r="R335" s="139">
        <v>18607500.27</v>
      </c>
      <c r="S335" s="223"/>
      <c r="T335" s="76">
        <v>204121</v>
      </c>
      <c r="U335" s="77">
        <v>103121</v>
      </c>
      <c r="V335" s="77">
        <v>101000</v>
      </c>
      <c r="W335" s="77">
        <v>277299</v>
      </c>
      <c r="X335" s="77">
        <v>175705</v>
      </c>
      <c r="Y335" s="77">
        <v>56188</v>
      </c>
      <c r="Z335" s="77">
        <v>52000</v>
      </c>
      <c r="AA335" s="77"/>
      <c r="AB335" s="77"/>
      <c r="AC335" s="77"/>
      <c r="AD335" s="77">
        <v>90784</v>
      </c>
      <c r="AE335" s="77">
        <v>26145</v>
      </c>
      <c r="AF335" s="194"/>
    </row>
    <row r="336" spans="1:32" s="28" customFormat="1" ht="212.5">
      <c r="A336" s="202"/>
      <c r="B336" s="197"/>
      <c r="C336" s="187"/>
      <c r="D336" s="187"/>
      <c r="E336" s="35" t="s">
        <v>1063</v>
      </c>
      <c r="F336" s="35" t="s">
        <v>1093</v>
      </c>
      <c r="G336" s="35" t="s">
        <v>1094</v>
      </c>
      <c r="H336" s="101">
        <v>0</v>
      </c>
      <c r="I336" s="101">
        <v>1</v>
      </c>
      <c r="J336" s="197"/>
      <c r="K336" s="35" t="s">
        <v>1105</v>
      </c>
      <c r="L336" s="35" t="s">
        <v>726</v>
      </c>
      <c r="M336" s="49">
        <v>43465</v>
      </c>
      <c r="N336" s="222"/>
      <c r="O336" s="187"/>
      <c r="P336" s="105" t="s">
        <v>1096</v>
      </c>
      <c r="Q336" s="101" t="s">
        <v>983</v>
      </c>
      <c r="R336" s="139">
        <v>18607500.27</v>
      </c>
      <c r="S336" s="223"/>
      <c r="T336" s="76">
        <v>204121</v>
      </c>
      <c r="U336" s="77">
        <v>103121</v>
      </c>
      <c r="V336" s="77">
        <v>101000</v>
      </c>
      <c r="W336" s="77">
        <v>277299</v>
      </c>
      <c r="X336" s="77">
        <v>175705</v>
      </c>
      <c r="Y336" s="77">
        <v>56188</v>
      </c>
      <c r="Z336" s="77">
        <v>52000</v>
      </c>
      <c r="AA336" s="77"/>
      <c r="AB336" s="77"/>
      <c r="AC336" s="77"/>
      <c r="AD336" s="77">
        <v>90784</v>
      </c>
      <c r="AE336" s="77">
        <v>26145</v>
      </c>
      <c r="AF336" s="194"/>
    </row>
    <row r="337" spans="1:32" s="28" customFormat="1" ht="212.5">
      <c r="A337" s="202"/>
      <c r="B337" s="197"/>
      <c r="C337" s="187"/>
      <c r="D337" s="187"/>
      <c r="E337" s="35" t="s">
        <v>1063</v>
      </c>
      <c r="F337" s="35" t="s">
        <v>1093</v>
      </c>
      <c r="G337" s="35" t="s">
        <v>1094</v>
      </c>
      <c r="H337" s="101">
        <v>0</v>
      </c>
      <c r="I337" s="101">
        <v>1</v>
      </c>
      <c r="J337" s="197"/>
      <c r="K337" s="35" t="s">
        <v>1106</v>
      </c>
      <c r="L337" s="35" t="s">
        <v>726</v>
      </c>
      <c r="M337" s="49">
        <v>43465</v>
      </c>
      <c r="N337" s="222"/>
      <c r="O337" s="187"/>
      <c r="P337" s="105" t="s">
        <v>1096</v>
      </c>
      <c r="Q337" s="101" t="s">
        <v>983</v>
      </c>
      <c r="R337" s="139">
        <v>18607500.27</v>
      </c>
      <c r="S337" s="223"/>
      <c r="T337" s="76">
        <v>204121</v>
      </c>
      <c r="U337" s="77">
        <v>103121</v>
      </c>
      <c r="V337" s="77">
        <v>101000</v>
      </c>
      <c r="W337" s="77">
        <v>277299</v>
      </c>
      <c r="X337" s="77">
        <v>175705</v>
      </c>
      <c r="Y337" s="77">
        <v>56188</v>
      </c>
      <c r="Z337" s="77">
        <v>52000</v>
      </c>
      <c r="AA337" s="77"/>
      <c r="AB337" s="77"/>
      <c r="AC337" s="77"/>
      <c r="AD337" s="77">
        <v>90784</v>
      </c>
      <c r="AE337" s="77">
        <v>26145</v>
      </c>
      <c r="AF337" s="194"/>
    </row>
    <row r="338" spans="1:32" s="28" customFormat="1" ht="212.5">
      <c r="A338" s="202"/>
      <c r="B338" s="197"/>
      <c r="C338" s="187"/>
      <c r="D338" s="187"/>
      <c r="E338" s="35" t="s">
        <v>1063</v>
      </c>
      <c r="F338" s="35" t="s">
        <v>1093</v>
      </c>
      <c r="G338" s="35" t="s">
        <v>1094</v>
      </c>
      <c r="H338" s="101">
        <v>0</v>
      </c>
      <c r="I338" s="101">
        <v>1</v>
      </c>
      <c r="J338" s="197"/>
      <c r="K338" s="35" t="s">
        <v>1107</v>
      </c>
      <c r="L338" s="35" t="s">
        <v>726</v>
      </c>
      <c r="M338" s="49">
        <v>43465</v>
      </c>
      <c r="N338" s="222"/>
      <c r="O338" s="187"/>
      <c r="P338" s="105" t="s">
        <v>1096</v>
      </c>
      <c r="Q338" s="101" t="s">
        <v>983</v>
      </c>
      <c r="R338" s="139">
        <v>18607500.27</v>
      </c>
      <c r="S338" s="223"/>
      <c r="T338" s="76">
        <v>204121</v>
      </c>
      <c r="U338" s="77">
        <v>103121</v>
      </c>
      <c r="V338" s="77">
        <v>101000</v>
      </c>
      <c r="W338" s="77">
        <v>277299</v>
      </c>
      <c r="X338" s="77">
        <v>175705</v>
      </c>
      <c r="Y338" s="77">
        <v>56188</v>
      </c>
      <c r="Z338" s="77">
        <v>52000</v>
      </c>
      <c r="AA338" s="77"/>
      <c r="AB338" s="77"/>
      <c r="AC338" s="77"/>
      <c r="AD338" s="77">
        <v>90784</v>
      </c>
      <c r="AE338" s="77">
        <v>26145</v>
      </c>
      <c r="AF338" s="194"/>
    </row>
    <row r="339" spans="1:32" s="28" customFormat="1" ht="212.5">
      <c r="A339" s="202"/>
      <c r="B339" s="197"/>
      <c r="C339" s="187"/>
      <c r="D339" s="187"/>
      <c r="E339" s="35" t="s">
        <v>1063</v>
      </c>
      <c r="F339" s="35" t="s">
        <v>1093</v>
      </c>
      <c r="G339" s="35" t="s">
        <v>1094</v>
      </c>
      <c r="H339" s="101">
        <v>0</v>
      </c>
      <c r="I339" s="101">
        <v>1</v>
      </c>
      <c r="J339" s="197"/>
      <c r="K339" s="35" t="s">
        <v>1108</v>
      </c>
      <c r="L339" s="35" t="s">
        <v>726</v>
      </c>
      <c r="M339" s="49">
        <v>43465</v>
      </c>
      <c r="N339" s="222"/>
      <c r="O339" s="187"/>
      <c r="P339" s="105" t="s">
        <v>1096</v>
      </c>
      <c r="Q339" s="101" t="s">
        <v>983</v>
      </c>
      <c r="R339" s="139">
        <v>18607500.27</v>
      </c>
      <c r="S339" s="223"/>
      <c r="T339" s="76">
        <v>204121</v>
      </c>
      <c r="U339" s="77">
        <v>103121</v>
      </c>
      <c r="V339" s="77">
        <v>101000</v>
      </c>
      <c r="W339" s="77">
        <v>277299</v>
      </c>
      <c r="X339" s="77">
        <v>175705</v>
      </c>
      <c r="Y339" s="77">
        <v>56188</v>
      </c>
      <c r="Z339" s="77">
        <v>52000</v>
      </c>
      <c r="AA339" s="77"/>
      <c r="AB339" s="77"/>
      <c r="AC339" s="77"/>
      <c r="AD339" s="77">
        <v>90784</v>
      </c>
      <c r="AE339" s="77">
        <v>26145</v>
      </c>
      <c r="AF339" s="194"/>
    </row>
    <row r="340" spans="1:32" s="28" customFormat="1" ht="47.25" customHeight="1">
      <c r="A340" s="202"/>
      <c r="B340" s="197"/>
      <c r="C340" s="187"/>
      <c r="D340" s="187"/>
      <c r="E340" s="35" t="s">
        <v>1063</v>
      </c>
      <c r="F340" s="35" t="s">
        <v>1093</v>
      </c>
      <c r="G340" s="35" t="s">
        <v>1094</v>
      </c>
      <c r="H340" s="101">
        <v>0</v>
      </c>
      <c r="I340" s="101">
        <v>1</v>
      </c>
      <c r="J340" s="197"/>
      <c r="K340" s="35" t="s">
        <v>1109</v>
      </c>
      <c r="L340" s="35" t="s">
        <v>726</v>
      </c>
      <c r="M340" s="49">
        <v>43465</v>
      </c>
      <c r="N340" s="222"/>
      <c r="O340" s="187"/>
      <c r="P340" s="105" t="s">
        <v>1096</v>
      </c>
      <c r="Q340" s="101" t="s">
        <v>983</v>
      </c>
      <c r="R340" s="139">
        <v>18607500.27</v>
      </c>
      <c r="S340" s="223"/>
      <c r="T340" s="76">
        <v>204121</v>
      </c>
      <c r="U340" s="77">
        <v>103121</v>
      </c>
      <c r="V340" s="77">
        <v>101000</v>
      </c>
      <c r="W340" s="77">
        <v>277299</v>
      </c>
      <c r="X340" s="77">
        <v>175705</v>
      </c>
      <c r="Y340" s="77">
        <v>56188</v>
      </c>
      <c r="Z340" s="77">
        <v>52000</v>
      </c>
      <c r="AA340" s="77"/>
      <c r="AB340" s="77"/>
      <c r="AC340" s="77"/>
      <c r="AD340" s="77">
        <v>90784</v>
      </c>
      <c r="AE340" s="77">
        <v>26145</v>
      </c>
      <c r="AF340" s="194"/>
    </row>
    <row r="341" spans="1:32" s="28" customFormat="1" ht="212.5">
      <c r="A341" s="202"/>
      <c r="B341" s="197"/>
      <c r="C341" s="187"/>
      <c r="D341" s="187"/>
      <c r="E341" s="35" t="s">
        <v>1063</v>
      </c>
      <c r="F341" s="35" t="s">
        <v>1093</v>
      </c>
      <c r="G341" s="35" t="s">
        <v>1094</v>
      </c>
      <c r="H341" s="101">
        <v>0</v>
      </c>
      <c r="I341" s="101">
        <v>1</v>
      </c>
      <c r="J341" s="197"/>
      <c r="K341" s="35" t="s">
        <v>1110</v>
      </c>
      <c r="L341" s="35" t="s">
        <v>726</v>
      </c>
      <c r="M341" s="49">
        <v>43465</v>
      </c>
      <c r="N341" s="222"/>
      <c r="O341" s="187"/>
      <c r="P341" s="105" t="s">
        <v>1096</v>
      </c>
      <c r="Q341" s="101" t="s">
        <v>983</v>
      </c>
      <c r="R341" s="139">
        <v>18607500.27</v>
      </c>
      <c r="S341" s="223"/>
      <c r="T341" s="76">
        <v>204121</v>
      </c>
      <c r="U341" s="77">
        <v>103121</v>
      </c>
      <c r="V341" s="77">
        <v>101000</v>
      </c>
      <c r="W341" s="77">
        <v>277299</v>
      </c>
      <c r="X341" s="77">
        <v>175705</v>
      </c>
      <c r="Y341" s="77">
        <v>56188</v>
      </c>
      <c r="Z341" s="77">
        <v>52000</v>
      </c>
      <c r="AA341" s="77"/>
      <c r="AB341" s="77"/>
      <c r="AC341" s="77"/>
      <c r="AD341" s="77">
        <v>90784</v>
      </c>
      <c r="AE341" s="77">
        <v>26145</v>
      </c>
      <c r="AF341" s="194"/>
    </row>
    <row r="342" spans="1:32" s="28" customFormat="1" ht="275">
      <c r="A342" s="202"/>
      <c r="B342" s="197"/>
      <c r="C342" s="187"/>
      <c r="D342" s="187"/>
      <c r="E342" s="35" t="s">
        <v>1063</v>
      </c>
      <c r="F342" s="35" t="s">
        <v>1093</v>
      </c>
      <c r="G342" s="35" t="s">
        <v>1094</v>
      </c>
      <c r="H342" s="101">
        <v>0</v>
      </c>
      <c r="I342" s="101">
        <v>1</v>
      </c>
      <c r="J342" s="197"/>
      <c r="K342" s="35" t="s">
        <v>1111</v>
      </c>
      <c r="L342" s="35" t="s">
        <v>726</v>
      </c>
      <c r="M342" s="49">
        <v>43465</v>
      </c>
      <c r="N342" s="222"/>
      <c r="O342" s="187"/>
      <c r="P342" s="105" t="s">
        <v>1096</v>
      </c>
      <c r="Q342" s="101" t="s">
        <v>983</v>
      </c>
      <c r="R342" s="139">
        <v>18607500.27</v>
      </c>
      <c r="S342" s="223"/>
      <c r="T342" s="76">
        <v>204121</v>
      </c>
      <c r="U342" s="77">
        <v>103121</v>
      </c>
      <c r="V342" s="77">
        <v>101000</v>
      </c>
      <c r="W342" s="77">
        <v>277299</v>
      </c>
      <c r="X342" s="77">
        <v>175705</v>
      </c>
      <c r="Y342" s="77">
        <v>56188</v>
      </c>
      <c r="Z342" s="77">
        <v>52000</v>
      </c>
      <c r="AA342" s="77"/>
      <c r="AB342" s="77"/>
      <c r="AC342" s="77"/>
      <c r="AD342" s="77">
        <v>90784</v>
      </c>
      <c r="AE342" s="77">
        <v>26145</v>
      </c>
      <c r="AF342" s="194"/>
    </row>
    <row r="343" spans="1:32" s="28" customFormat="1" ht="225">
      <c r="A343" s="202"/>
      <c r="B343" s="197"/>
      <c r="C343" s="187"/>
      <c r="D343" s="187"/>
      <c r="E343" s="35" t="s">
        <v>1063</v>
      </c>
      <c r="F343" s="35" t="s">
        <v>1093</v>
      </c>
      <c r="G343" s="35" t="s">
        <v>1094</v>
      </c>
      <c r="H343" s="101">
        <v>0</v>
      </c>
      <c r="I343" s="101">
        <v>1</v>
      </c>
      <c r="J343" s="197"/>
      <c r="K343" s="35" t="s">
        <v>1112</v>
      </c>
      <c r="L343" s="35" t="s">
        <v>726</v>
      </c>
      <c r="M343" s="49">
        <v>43465</v>
      </c>
      <c r="N343" s="222"/>
      <c r="O343" s="187"/>
      <c r="P343" s="105" t="s">
        <v>1096</v>
      </c>
      <c r="Q343" s="101" t="s">
        <v>983</v>
      </c>
      <c r="R343" s="139">
        <v>131132909.29000001</v>
      </c>
      <c r="S343" s="223"/>
      <c r="T343" s="76">
        <v>204121</v>
      </c>
      <c r="U343" s="77">
        <v>103121</v>
      </c>
      <c r="V343" s="77">
        <v>101000</v>
      </c>
      <c r="W343" s="77">
        <v>277299</v>
      </c>
      <c r="X343" s="77">
        <v>175705</v>
      </c>
      <c r="Y343" s="77">
        <v>56188</v>
      </c>
      <c r="Z343" s="77">
        <v>52000</v>
      </c>
      <c r="AA343" s="77"/>
      <c r="AB343" s="77"/>
      <c r="AC343" s="77"/>
      <c r="AD343" s="77">
        <v>90784</v>
      </c>
      <c r="AE343" s="77">
        <v>26145</v>
      </c>
      <c r="AF343" s="194"/>
    </row>
    <row r="344" spans="1:32" s="28" customFormat="1" ht="275">
      <c r="A344" s="202"/>
      <c r="B344" s="197"/>
      <c r="C344" s="187"/>
      <c r="D344" s="187"/>
      <c r="E344" s="35" t="s">
        <v>1063</v>
      </c>
      <c r="F344" s="35" t="s">
        <v>1093</v>
      </c>
      <c r="G344" s="35" t="s">
        <v>1094</v>
      </c>
      <c r="H344" s="101">
        <v>0</v>
      </c>
      <c r="I344" s="101">
        <v>1</v>
      </c>
      <c r="J344" s="197"/>
      <c r="K344" s="35" t="s">
        <v>1113</v>
      </c>
      <c r="L344" s="35" t="s">
        <v>726</v>
      </c>
      <c r="M344" s="49">
        <v>43465</v>
      </c>
      <c r="N344" s="222"/>
      <c r="O344" s="187"/>
      <c r="P344" s="105" t="s">
        <v>1096</v>
      </c>
      <c r="Q344" s="101" t="s">
        <v>983</v>
      </c>
      <c r="R344" s="139">
        <v>131132909.29000001</v>
      </c>
      <c r="S344" s="223"/>
      <c r="T344" s="76">
        <v>204121</v>
      </c>
      <c r="U344" s="77">
        <v>103121</v>
      </c>
      <c r="V344" s="77">
        <v>101000</v>
      </c>
      <c r="W344" s="77">
        <v>277299</v>
      </c>
      <c r="X344" s="77">
        <v>175705</v>
      </c>
      <c r="Y344" s="77">
        <v>56188</v>
      </c>
      <c r="Z344" s="77">
        <v>52000</v>
      </c>
      <c r="AA344" s="77"/>
      <c r="AB344" s="77"/>
      <c r="AC344" s="77"/>
      <c r="AD344" s="77">
        <v>90784</v>
      </c>
      <c r="AE344" s="77">
        <v>26145</v>
      </c>
      <c r="AF344" s="194"/>
    </row>
    <row r="345" spans="1:32" s="28" customFormat="1" ht="94.5" customHeight="1">
      <c r="A345" s="202"/>
      <c r="B345" s="197"/>
      <c r="C345" s="187"/>
      <c r="D345" s="187"/>
      <c r="E345" s="35" t="s">
        <v>1063</v>
      </c>
      <c r="F345" s="35" t="s">
        <v>1093</v>
      </c>
      <c r="G345" s="35" t="s">
        <v>1094</v>
      </c>
      <c r="H345" s="101">
        <v>0</v>
      </c>
      <c r="I345" s="101">
        <v>1</v>
      </c>
      <c r="J345" s="197"/>
      <c r="K345" s="35" t="s">
        <v>1114</v>
      </c>
      <c r="L345" s="35" t="s">
        <v>726</v>
      </c>
      <c r="M345" s="49">
        <v>43465</v>
      </c>
      <c r="N345" s="222"/>
      <c r="O345" s="187"/>
      <c r="P345" s="105" t="s">
        <v>1096</v>
      </c>
      <c r="Q345" s="101" t="s">
        <v>983</v>
      </c>
      <c r="R345" s="139">
        <v>131132909.29000001</v>
      </c>
      <c r="S345" s="223"/>
      <c r="T345" s="76">
        <v>204121</v>
      </c>
      <c r="U345" s="77">
        <v>103121</v>
      </c>
      <c r="V345" s="77">
        <v>101000</v>
      </c>
      <c r="W345" s="77">
        <v>277299</v>
      </c>
      <c r="X345" s="77">
        <v>175705</v>
      </c>
      <c r="Y345" s="77">
        <v>56188</v>
      </c>
      <c r="Z345" s="77">
        <v>52000</v>
      </c>
      <c r="AA345" s="77"/>
      <c r="AB345" s="77"/>
      <c r="AC345" s="77"/>
      <c r="AD345" s="77">
        <v>90784</v>
      </c>
      <c r="AE345" s="77">
        <v>26145</v>
      </c>
      <c r="AF345" s="194"/>
    </row>
    <row r="346" spans="1:32" s="28" customFormat="1" ht="212.5">
      <c r="A346" s="202"/>
      <c r="B346" s="197"/>
      <c r="C346" s="187"/>
      <c r="D346" s="187"/>
      <c r="E346" s="35" t="s">
        <v>1063</v>
      </c>
      <c r="F346" s="35" t="s">
        <v>1093</v>
      </c>
      <c r="G346" s="35" t="s">
        <v>1094</v>
      </c>
      <c r="H346" s="101">
        <v>0</v>
      </c>
      <c r="I346" s="101">
        <v>1</v>
      </c>
      <c r="J346" s="197"/>
      <c r="K346" s="35" t="s">
        <v>1115</v>
      </c>
      <c r="L346" s="35" t="s">
        <v>726</v>
      </c>
      <c r="M346" s="49">
        <v>43465</v>
      </c>
      <c r="N346" s="222"/>
      <c r="O346" s="187"/>
      <c r="P346" s="105" t="s">
        <v>1096</v>
      </c>
      <c r="Q346" s="101" t="s">
        <v>983</v>
      </c>
      <c r="R346" s="139">
        <v>131132909.29000001</v>
      </c>
      <c r="S346" s="223"/>
      <c r="T346" s="76">
        <v>204121</v>
      </c>
      <c r="U346" s="77">
        <v>103121</v>
      </c>
      <c r="V346" s="77">
        <v>101000</v>
      </c>
      <c r="W346" s="77">
        <v>277299</v>
      </c>
      <c r="X346" s="77">
        <v>175705</v>
      </c>
      <c r="Y346" s="77">
        <v>56188</v>
      </c>
      <c r="Z346" s="77">
        <v>52000</v>
      </c>
      <c r="AA346" s="77"/>
      <c r="AB346" s="77"/>
      <c r="AC346" s="77"/>
      <c r="AD346" s="77">
        <v>90784</v>
      </c>
      <c r="AE346" s="77">
        <v>26145</v>
      </c>
      <c r="AF346" s="194"/>
    </row>
    <row r="347" spans="1:32" s="28" customFormat="1" ht="63" customHeight="1">
      <c r="A347" s="202"/>
      <c r="B347" s="197"/>
      <c r="C347" s="187"/>
      <c r="D347" s="187"/>
      <c r="E347" s="35" t="s">
        <v>1063</v>
      </c>
      <c r="F347" s="35" t="s">
        <v>1093</v>
      </c>
      <c r="G347" s="35" t="s">
        <v>1094</v>
      </c>
      <c r="H347" s="101">
        <v>0</v>
      </c>
      <c r="I347" s="101">
        <v>1</v>
      </c>
      <c r="J347" s="197"/>
      <c r="K347" s="35" t="s">
        <v>1116</v>
      </c>
      <c r="L347" s="35" t="s">
        <v>726</v>
      </c>
      <c r="M347" s="49">
        <v>43465</v>
      </c>
      <c r="N347" s="222"/>
      <c r="O347" s="187"/>
      <c r="P347" s="105" t="s">
        <v>1096</v>
      </c>
      <c r="Q347" s="101" t="s">
        <v>983</v>
      </c>
      <c r="R347" s="139">
        <v>131132909.29000001</v>
      </c>
      <c r="S347" s="223"/>
      <c r="T347" s="76">
        <v>204121</v>
      </c>
      <c r="U347" s="77">
        <v>103121</v>
      </c>
      <c r="V347" s="77">
        <v>101000</v>
      </c>
      <c r="W347" s="77">
        <v>277299</v>
      </c>
      <c r="X347" s="77">
        <v>175705</v>
      </c>
      <c r="Y347" s="77">
        <v>56188</v>
      </c>
      <c r="Z347" s="77">
        <v>52000</v>
      </c>
      <c r="AA347" s="77"/>
      <c r="AB347" s="77"/>
      <c r="AC347" s="77"/>
      <c r="AD347" s="77">
        <v>90784</v>
      </c>
      <c r="AE347" s="77">
        <v>26145</v>
      </c>
      <c r="AF347" s="194"/>
    </row>
    <row r="348" spans="1:32" s="28" customFormat="1" ht="212.5">
      <c r="A348" s="202"/>
      <c r="B348" s="197"/>
      <c r="C348" s="187"/>
      <c r="D348" s="187"/>
      <c r="E348" s="35" t="s">
        <v>1063</v>
      </c>
      <c r="F348" s="35" t="s">
        <v>1093</v>
      </c>
      <c r="G348" s="35" t="s">
        <v>1094</v>
      </c>
      <c r="H348" s="101">
        <v>0</v>
      </c>
      <c r="I348" s="101">
        <v>1</v>
      </c>
      <c r="J348" s="197"/>
      <c r="K348" s="35" t="s">
        <v>1117</v>
      </c>
      <c r="L348" s="35" t="s">
        <v>726</v>
      </c>
      <c r="M348" s="49">
        <v>43465</v>
      </c>
      <c r="N348" s="222"/>
      <c r="O348" s="187"/>
      <c r="P348" s="105" t="s">
        <v>1096</v>
      </c>
      <c r="Q348" s="101" t="s">
        <v>983</v>
      </c>
      <c r="R348" s="139">
        <v>131132909.29000001</v>
      </c>
      <c r="S348" s="223"/>
      <c r="T348" s="76">
        <v>204121</v>
      </c>
      <c r="U348" s="77">
        <v>103121</v>
      </c>
      <c r="V348" s="77">
        <v>101000</v>
      </c>
      <c r="W348" s="77">
        <v>277299</v>
      </c>
      <c r="X348" s="77">
        <v>175705</v>
      </c>
      <c r="Y348" s="77">
        <v>56188</v>
      </c>
      <c r="Z348" s="77">
        <v>52000</v>
      </c>
      <c r="AA348" s="77"/>
      <c r="AB348" s="77"/>
      <c r="AC348" s="77"/>
      <c r="AD348" s="77">
        <v>90784</v>
      </c>
      <c r="AE348" s="77">
        <v>26145</v>
      </c>
      <c r="AF348" s="194"/>
    </row>
    <row r="349" spans="1:32" s="28" customFormat="1" ht="212.5">
      <c r="A349" s="202"/>
      <c r="B349" s="197"/>
      <c r="C349" s="187"/>
      <c r="D349" s="187"/>
      <c r="E349" s="35" t="s">
        <v>1063</v>
      </c>
      <c r="F349" s="35" t="s">
        <v>1093</v>
      </c>
      <c r="G349" s="35" t="s">
        <v>1094</v>
      </c>
      <c r="H349" s="101">
        <v>0</v>
      </c>
      <c r="I349" s="101">
        <v>1</v>
      </c>
      <c r="J349" s="197"/>
      <c r="K349" s="35" t="s">
        <v>1118</v>
      </c>
      <c r="L349" s="35" t="s">
        <v>726</v>
      </c>
      <c r="M349" s="49">
        <v>43465</v>
      </c>
      <c r="N349" s="222"/>
      <c r="O349" s="187"/>
      <c r="P349" s="105" t="s">
        <v>1096</v>
      </c>
      <c r="Q349" s="101" t="s">
        <v>983</v>
      </c>
      <c r="R349" s="139">
        <v>131132909.29000001</v>
      </c>
      <c r="S349" s="223"/>
      <c r="T349" s="76">
        <v>204121</v>
      </c>
      <c r="U349" s="77">
        <v>103121</v>
      </c>
      <c r="V349" s="77">
        <v>101000</v>
      </c>
      <c r="W349" s="77">
        <v>277299</v>
      </c>
      <c r="X349" s="77">
        <v>175705</v>
      </c>
      <c r="Y349" s="77">
        <v>56188</v>
      </c>
      <c r="Z349" s="77">
        <v>52000</v>
      </c>
      <c r="AA349" s="77"/>
      <c r="AB349" s="77"/>
      <c r="AC349" s="77"/>
      <c r="AD349" s="77">
        <v>90784</v>
      </c>
      <c r="AE349" s="77">
        <v>26145</v>
      </c>
      <c r="AF349" s="194"/>
    </row>
    <row r="350" spans="1:32" s="28" customFormat="1" ht="212.5">
      <c r="A350" s="202"/>
      <c r="B350" s="197"/>
      <c r="C350" s="187"/>
      <c r="D350" s="187"/>
      <c r="E350" s="35" t="s">
        <v>1063</v>
      </c>
      <c r="F350" s="35" t="s">
        <v>1093</v>
      </c>
      <c r="G350" s="35" t="s">
        <v>1094</v>
      </c>
      <c r="H350" s="101">
        <v>0</v>
      </c>
      <c r="I350" s="101">
        <v>1</v>
      </c>
      <c r="J350" s="197"/>
      <c r="K350" s="35" t="s">
        <v>1119</v>
      </c>
      <c r="L350" s="35" t="s">
        <v>726</v>
      </c>
      <c r="M350" s="49">
        <v>43465</v>
      </c>
      <c r="N350" s="222"/>
      <c r="O350" s="187"/>
      <c r="P350" s="105" t="s">
        <v>1096</v>
      </c>
      <c r="Q350" s="101" t="s">
        <v>983</v>
      </c>
      <c r="R350" s="139">
        <v>37024955</v>
      </c>
      <c r="S350" s="223"/>
      <c r="T350" s="76">
        <v>204121</v>
      </c>
      <c r="U350" s="77">
        <v>103121</v>
      </c>
      <c r="V350" s="77">
        <v>101000</v>
      </c>
      <c r="W350" s="77">
        <v>277299</v>
      </c>
      <c r="X350" s="77">
        <v>175705</v>
      </c>
      <c r="Y350" s="77">
        <v>56188</v>
      </c>
      <c r="Z350" s="77">
        <v>52000</v>
      </c>
      <c r="AA350" s="77"/>
      <c r="AB350" s="77"/>
      <c r="AC350" s="77"/>
      <c r="AD350" s="77">
        <v>90784</v>
      </c>
      <c r="AE350" s="77">
        <v>26145</v>
      </c>
      <c r="AF350" s="194"/>
    </row>
    <row r="351" spans="1:32" s="28" customFormat="1" ht="212.5">
      <c r="A351" s="202"/>
      <c r="B351" s="197"/>
      <c r="C351" s="187"/>
      <c r="D351" s="187"/>
      <c r="E351" s="35" t="s">
        <v>1063</v>
      </c>
      <c r="F351" s="35" t="s">
        <v>1093</v>
      </c>
      <c r="G351" s="35" t="s">
        <v>1094</v>
      </c>
      <c r="H351" s="101">
        <v>0</v>
      </c>
      <c r="I351" s="101">
        <v>1</v>
      </c>
      <c r="J351" s="197"/>
      <c r="K351" s="35" t="s">
        <v>1120</v>
      </c>
      <c r="L351" s="35" t="s">
        <v>726</v>
      </c>
      <c r="M351" s="49">
        <v>43465</v>
      </c>
      <c r="N351" s="222"/>
      <c r="O351" s="187"/>
      <c r="P351" s="105" t="s">
        <v>1096</v>
      </c>
      <c r="Q351" s="101" t="s">
        <v>983</v>
      </c>
      <c r="R351" s="139">
        <v>37024955</v>
      </c>
      <c r="S351" s="223"/>
      <c r="T351" s="76">
        <v>204121</v>
      </c>
      <c r="U351" s="77">
        <v>103121</v>
      </c>
      <c r="V351" s="77">
        <v>101000</v>
      </c>
      <c r="W351" s="77">
        <v>277299</v>
      </c>
      <c r="X351" s="77">
        <v>175705</v>
      </c>
      <c r="Y351" s="77">
        <v>56188</v>
      </c>
      <c r="Z351" s="77">
        <v>52000</v>
      </c>
      <c r="AA351" s="77"/>
      <c r="AB351" s="77"/>
      <c r="AC351" s="77"/>
      <c r="AD351" s="77">
        <v>90784</v>
      </c>
      <c r="AE351" s="77">
        <v>26145</v>
      </c>
      <c r="AF351" s="194"/>
    </row>
    <row r="352" spans="1:32" s="28" customFormat="1" ht="212.5">
      <c r="A352" s="202"/>
      <c r="B352" s="197"/>
      <c r="C352" s="187"/>
      <c r="D352" s="187"/>
      <c r="E352" s="35" t="s">
        <v>1063</v>
      </c>
      <c r="F352" s="35" t="s">
        <v>1093</v>
      </c>
      <c r="G352" s="35" t="s">
        <v>1094</v>
      </c>
      <c r="H352" s="101">
        <v>0</v>
      </c>
      <c r="I352" s="101">
        <v>1</v>
      </c>
      <c r="J352" s="197"/>
      <c r="K352" s="35" t="s">
        <v>1121</v>
      </c>
      <c r="L352" s="35" t="s">
        <v>726</v>
      </c>
      <c r="M352" s="49">
        <v>43465</v>
      </c>
      <c r="N352" s="222"/>
      <c r="O352" s="187"/>
      <c r="P352" s="105" t="s">
        <v>1096</v>
      </c>
      <c r="Q352" s="101" t="s">
        <v>983</v>
      </c>
      <c r="R352" s="139">
        <v>37024955</v>
      </c>
      <c r="S352" s="223"/>
      <c r="T352" s="76">
        <v>204121</v>
      </c>
      <c r="U352" s="77">
        <v>103121</v>
      </c>
      <c r="V352" s="77">
        <v>101000</v>
      </c>
      <c r="W352" s="77">
        <v>277299</v>
      </c>
      <c r="X352" s="77">
        <v>175705</v>
      </c>
      <c r="Y352" s="77">
        <v>56188</v>
      </c>
      <c r="Z352" s="77">
        <v>52000</v>
      </c>
      <c r="AA352" s="77"/>
      <c r="AB352" s="77"/>
      <c r="AC352" s="77"/>
      <c r="AD352" s="77">
        <v>90784</v>
      </c>
      <c r="AE352" s="77">
        <v>26145</v>
      </c>
      <c r="AF352" s="194"/>
    </row>
    <row r="353" spans="1:32" s="28" customFormat="1" ht="212.5">
      <c r="A353" s="202"/>
      <c r="B353" s="197"/>
      <c r="C353" s="187"/>
      <c r="D353" s="187"/>
      <c r="E353" s="35" t="s">
        <v>1063</v>
      </c>
      <c r="F353" s="35" t="s">
        <v>1093</v>
      </c>
      <c r="G353" s="35" t="s">
        <v>1094</v>
      </c>
      <c r="H353" s="101">
        <v>0</v>
      </c>
      <c r="I353" s="101">
        <v>1</v>
      </c>
      <c r="J353" s="197"/>
      <c r="K353" s="35" t="s">
        <v>1122</v>
      </c>
      <c r="L353" s="35" t="s">
        <v>726</v>
      </c>
      <c r="M353" s="49">
        <v>43465</v>
      </c>
      <c r="N353" s="222"/>
      <c r="O353" s="187"/>
      <c r="P353" s="105" t="s">
        <v>1096</v>
      </c>
      <c r="Q353" s="101" t="s">
        <v>983</v>
      </c>
      <c r="R353" s="139">
        <v>37024955</v>
      </c>
      <c r="S353" s="223"/>
      <c r="T353" s="76">
        <v>204121</v>
      </c>
      <c r="U353" s="77">
        <v>103121</v>
      </c>
      <c r="V353" s="77">
        <v>101000</v>
      </c>
      <c r="W353" s="77">
        <v>277299</v>
      </c>
      <c r="X353" s="77">
        <v>175705</v>
      </c>
      <c r="Y353" s="77">
        <v>56188</v>
      </c>
      <c r="Z353" s="77">
        <v>52000</v>
      </c>
      <c r="AA353" s="77"/>
      <c r="AB353" s="77"/>
      <c r="AC353" s="77"/>
      <c r="AD353" s="77">
        <v>90784</v>
      </c>
      <c r="AE353" s="77">
        <v>26145</v>
      </c>
      <c r="AF353" s="194"/>
    </row>
    <row r="354" spans="1:32" s="28" customFormat="1" ht="212.5">
      <c r="A354" s="202"/>
      <c r="B354" s="197"/>
      <c r="C354" s="187"/>
      <c r="D354" s="187"/>
      <c r="E354" s="35" t="s">
        <v>1063</v>
      </c>
      <c r="F354" s="35" t="s">
        <v>1093</v>
      </c>
      <c r="G354" s="35" t="s">
        <v>1094</v>
      </c>
      <c r="H354" s="101">
        <v>0</v>
      </c>
      <c r="I354" s="101">
        <v>1</v>
      </c>
      <c r="J354" s="197"/>
      <c r="K354" s="35" t="s">
        <v>1123</v>
      </c>
      <c r="L354" s="35" t="s">
        <v>726</v>
      </c>
      <c r="M354" s="49">
        <v>43465</v>
      </c>
      <c r="N354" s="222"/>
      <c r="O354" s="187"/>
      <c r="P354" s="105" t="s">
        <v>1096</v>
      </c>
      <c r="Q354" s="101" t="s">
        <v>983</v>
      </c>
      <c r="R354" s="139">
        <v>37024955</v>
      </c>
      <c r="S354" s="223"/>
      <c r="T354" s="76">
        <v>204121</v>
      </c>
      <c r="U354" s="77">
        <v>103121</v>
      </c>
      <c r="V354" s="77">
        <v>101000</v>
      </c>
      <c r="W354" s="77">
        <v>277299</v>
      </c>
      <c r="X354" s="77">
        <v>175705</v>
      </c>
      <c r="Y354" s="77">
        <v>56188</v>
      </c>
      <c r="Z354" s="77">
        <v>52000</v>
      </c>
      <c r="AA354" s="77"/>
      <c r="AB354" s="77"/>
      <c r="AC354" s="77"/>
      <c r="AD354" s="77">
        <v>90784</v>
      </c>
      <c r="AE354" s="77">
        <v>26145</v>
      </c>
      <c r="AF354" s="194"/>
    </row>
    <row r="355" spans="1:32" s="28" customFormat="1" ht="212.5">
      <c r="A355" s="202"/>
      <c r="B355" s="197"/>
      <c r="C355" s="187"/>
      <c r="D355" s="187"/>
      <c r="E355" s="35" t="s">
        <v>1063</v>
      </c>
      <c r="F355" s="35" t="s">
        <v>1093</v>
      </c>
      <c r="G355" s="35" t="s">
        <v>1094</v>
      </c>
      <c r="H355" s="101">
        <v>0</v>
      </c>
      <c r="I355" s="101">
        <v>1</v>
      </c>
      <c r="J355" s="197"/>
      <c r="K355" s="35" t="s">
        <v>1124</v>
      </c>
      <c r="L355" s="35" t="s">
        <v>726</v>
      </c>
      <c r="M355" s="49">
        <v>43465</v>
      </c>
      <c r="N355" s="222"/>
      <c r="O355" s="187"/>
      <c r="P355" s="105" t="s">
        <v>1096</v>
      </c>
      <c r="Q355" s="101" t="s">
        <v>983</v>
      </c>
      <c r="R355" s="139">
        <v>37024955</v>
      </c>
      <c r="S355" s="223"/>
      <c r="T355" s="76">
        <v>204121</v>
      </c>
      <c r="U355" s="77">
        <v>103121</v>
      </c>
      <c r="V355" s="77">
        <v>101000</v>
      </c>
      <c r="W355" s="77">
        <v>277299</v>
      </c>
      <c r="X355" s="77">
        <v>175705</v>
      </c>
      <c r="Y355" s="77">
        <v>56188</v>
      </c>
      <c r="Z355" s="77">
        <v>52000</v>
      </c>
      <c r="AA355" s="77"/>
      <c r="AB355" s="77"/>
      <c r="AC355" s="77"/>
      <c r="AD355" s="77">
        <v>90784</v>
      </c>
      <c r="AE355" s="77">
        <v>26145</v>
      </c>
      <c r="AF355" s="194"/>
    </row>
    <row r="356" spans="1:32" s="28" customFormat="1" ht="212.5">
      <c r="A356" s="202"/>
      <c r="B356" s="197"/>
      <c r="C356" s="187"/>
      <c r="D356" s="187"/>
      <c r="E356" s="35" t="s">
        <v>1063</v>
      </c>
      <c r="F356" s="35" t="s">
        <v>1093</v>
      </c>
      <c r="G356" s="35" t="s">
        <v>1094</v>
      </c>
      <c r="H356" s="101">
        <v>0</v>
      </c>
      <c r="I356" s="101">
        <v>1</v>
      </c>
      <c r="J356" s="197"/>
      <c r="K356" s="35" t="s">
        <v>1125</v>
      </c>
      <c r="L356" s="35" t="s">
        <v>726</v>
      </c>
      <c r="M356" s="49">
        <v>43465</v>
      </c>
      <c r="N356" s="222"/>
      <c r="O356" s="187"/>
      <c r="P356" s="105" t="s">
        <v>1096</v>
      </c>
      <c r="Q356" s="101" t="s">
        <v>983</v>
      </c>
      <c r="R356" s="139">
        <v>37024955</v>
      </c>
      <c r="S356" s="223"/>
      <c r="T356" s="76">
        <v>204121</v>
      </c>
      <c r="U356" s="77">
        <v>103121</v>
      </c>
      <c r="V356" s="77">
        <v>101000</v>
      </c>
      <c r="W356" s="77">
        <v>277299</v>
      </c>
      <c r="X356" s="77">
        <v>175705</v>
      </c>
      <c r="Y356" s="77">
        <v>56188</v>
      </c>
      <c r="Z356" s="77">
        <v>52000</v>
      </c>
      <c r="AA356" s="77"/>
      <c r="AB356" s="77"/>
      <c r="AC356" s="77"/>
      <c r="AD356" s="77">
        <v>90784</v>
      </c>
      <c r="AE356" s="77">
        <v>26145</v>
      </c>
      <c r="AF356" s="194"/>
    </row>
    <row r="357" spans="1:32" s="28" customFormat="1" ht="212.5">
      <c r="A357" s="202"/>
      <c r="B357" s="197"/>
      <c r="C357" s="187"/>
      <c r="D357" s="187"/>
      <c r="E357" s="35" t="s">
        <v>1063</v>
      </c>
      <c r="F357" s="35" t="s">
        <v>1093</v>
      </c>
      <c r="G357" s="35" t="s">
        <v>1094</v>
      </c>
      <c r="H357" s="101">
        <v>0</v>
      </c>
      <c r="I357" s="101">
        <v>1</v>
      </c>
      <c r="J357" s="197"/>
      <c r="K357" s="35" t="s">
        <v>1126</v>
      </c>
      <c r="L357" s="35" t="s">
        <v>726</v>
      </c>
      <c r="M357" s="49">
        <v>43465</v>
      </c>
      <c r="N357" s="222"/>
      <c r="O357" s="187"/>
      <c r="P357" s="105" t="s">
        <v>1096</v>
      </c>
      <c r="Q357" s="101" t="s">
        <v>983</v>
      </c>
      <c r="R357" s="139">
        <v>79835367.329999998</v>
      </c>
      <c r="S357" s="223"/>
      <c r="T357" s="76">
        <v>204121</v>
      </c>
      <c r="U357" s="77">
        <v>103121</v>
      </c>
      <c r="V357" s="77">
        <v>101000</v>
      </c>
      <c r="W357" s="77">
        <v>277299</v>
      </c>
      <c r="X357" s="77">
        <v>175705</v>
      </c>
      <c r="Y357" s="77">
        <v>56188</v>
      </c>
      <c r="Z357" s="77">
        <v>52000</v>
      </c>
      <c r="AA357" s="77"/>
      <c r="AB357" s="77"/>
      <c r="AC357" s="77"/>
      <c r="AD357" s="77">
        <v>90784</v>
      </c>
      <c r="AE357" s="77">
        <v>26145</v>
      </c>
      <c r="AF357" s="194"/>
    </row>
    <row r="358" spans="1:32" s="28" customFormat="1" ht="212.5">
      <c r="A358" s="202"/>
      <c r="B358" s="197"/>
      <c r="C358" s="187"/>
      <c r="D358" s="187"/>
      <c r="E358" s="35" t="s">
        <v>1063</v>
      </c>
      <c r="F358" s="35" t="s">
        <v>1093</v>
      </c>
      <c r="G358" s="35" t="s">
        <v>1094</v>
      </c>
      <c r="H358" s="101">
        <v>0</v>
      </c>
      <c r="I358" s="101">
        <v>1</v>
      </c>
      <c r="J358" s="197"/>
      <c r="K358" s="35" t="s">
        <v>1127</v>
      </c>
      <c r="L358" s="35" t="s">
        <v>726</v>
      </c>
      <c r="M358" s="49">
        <v>43465</v>
      </c>
      <c r="N358" s="222"/>
      <c r="O358" s="187"/>
      <c r="P358" s="105" t="s">
        <v>1096</v>
      </c>
      <c r="Q358" s="101" t="s">
        <v>983</v>
      </c>
      <c r="R358" s="139">
        <v>79835367.329999998</v>
      </c>
      <c r="S358" s="223"/>
      <c r="T358" s="76">
        <v>204121</v>
      </c>
      <c r="U358" s="77">
        <v>103121</v>
      </c>
      <c r="V358" s="77">
        <v>101000</v>
      </c>
      <c r="W358" s="77">
        <v>277299</v>
      </c>
      <c r="X358" s="77">
        <v>175705</v>
      </c>
      <c r="Y358" s="77">
        <v>56188</v>
      </c>
      <c r="Z358" s="77">
        <v>52000</v>
      </c>
      <c r="AA358" s="77"/>
      <c r="AB358" s="77"/>
      <c r="AC358" s="77"/>
      <c r="AD358" s="77">
        <v>90784</v>
      </c>
      <c r="AE358" s="77">
        <v>26145</v>
      </c>
      <c r="AF358" s="194"/>
    </row>
    <row r="359" spans="1:32" s="28" customFormat="1" ht="400">
      <c r="A359" s="202"/>
      <c r="B359" s="197"/>
      <c r="C359" s="187"/>
      <c r="D359" s="187"/>
      <c r="E359" s="35" t="s">
        <v>1063</v>
      </c>
      <c r="F359" s="35" t="s">
        <v>1093</v>
      </c>
      <c r="G359" s="35" t="s">
        <v>1094</v>
      </c>
      <c r="H359" s="101">
        <v>0</v>
      </c>
      <c r="I359" s="101">
        <v>1</v>
      </c>
      <c r="J359" s="197"/>
      <c r="K359" s="35" t="s">
        <v>1128</v>
      </c>
      <c r="L359" s="35" t="s">
        <v>726</v>
      </c>
      <c r="M359" s="49">
        <v>43465</v>
      </c>
      <c r="N359" s="222"/>
      <c r="O359" s="187"/>
      <c r="P359" s="105" t="s">
        <v>1096</v>
      </c>
      <c r="Q359" s="101" t="s">
        <v>983</v>
      </c>
      <c r="R359" s="139">
        <v>79835367.329999998</v>
      </c>
      <c r="S359" s="223"/>
      <c r="T359" s="76">
        <v>204121</v>
      </c>
      <c r="U359" s="77">
        <v>103121</v>
      </c>
      <c r="V359" s="77">
        <v>101000</v>
      </c>
      <c r="W359" s="77">
        <v>277299</v>
      </c>
      <c r="X359" s="77">
        <v>175705</v>
      </c>
      <c r="Y359" s="77">
        <v>56188</v>
      </c>
      <c r="Z359" s="77">
        <v>52000</v>
      </c>
      <c r="AA359" s="77"/>
      <c r="AB359" s="77"/>
      <c r="AC359" s="77"/>
      <c r="AD359" s="77">
        <v>90784</v>
      </c>
      <c r="AE359" s="77">
        <v>26145</v>
      </c>
      <c r="AF359" s="194"/>
    </row>
    <row r="360" spans="1:32" s="28" customFormat="1" ht="212.5">
      <c r="A360" s="202"/>
      <c r="B360" s="197"/>
      <c r="C360" s="187"/>
      <c r="D360" s="187"/>
      <c r="E360" s="35" t="s">
        <v>1063</v>
      </c>
      <c r="F360" s="35" t="s">
        <v>1093</v>
      </c>
      <c r="G360" s="35" t="s">
        <v>1094</v>
      </c>
      <c r="H360" s="101">
        <v>0</v>
      </c>
      <c r="I360" s="101">
        <v>1</v>
      </c>
      <c r="J360" s="197"/>
      <c r="K360" s="35" t="s">
        <v>1129</v>
      </c>
      <c r="L360" s="35" t="s">
        <v>726</v>
      </c>
      <c r="M360" s="49">
        <v>43465</v>
      </c>
      <c r="N360" s="222"/>
      <c r="O360" s="187"/>
      <c r="P360" s="105" t="s">
        <v>1096</v>
      </c>
      <c r="Q360" s="101" t="s">
        <v>983</v>
      </c>
      <c r="R360" s="139">
        <v>79835367.329999998</v>
      </c>
      <c r="S360" s="223"/>
      <c r="T360" s="76">
        <v>204121</v>
      </c>
      <c r="U360" s="77">
        <v>103121</v>
      </c>
      <c r="V360" s="77">
        <v>101000</v>
      </c>
      <c r="W360" s="77">
        <v>277299</v>
      </c>
      <c r="X360" s="77">
        <v>175705</v>
      </c>
      <c r="Y360" s="77">
        <v>56188</v>
      </c>
      <c r="Z360" s="77">
        <v>52000</v>
      </c>
      <c r="AA360" s="77"/>
      <c r="AB360" s="77"/>
      <c r="AC360" s="77"/>
      <c r="AD360" s="77">
        <v>90784</v>
      </c>
      <c r="AE360" s="77">
        <v>26145</v>
      </c>
      <c r="AF360" s="194"/>
    </row>
    <row r="361" spans="1:32" s="28" customFormat="1" ht="212.5">
      <c r="A361" s="202"/>
      <c r="B361" s="197"/>
      <c r="C361" s="187"/>
      <c r="D361" s="187"/>
      <c r="E361" s="35" t="s">
        <v>1063</v>
      </c>
      <c r="F361" s="35" t="s">
        <v>1093</v>
      </c>
      <c r="G361" s="35" t="s">
        <v>1094</v>
      </c>
      <c r="H361" s="101">
        <v>0</v>
      </c>
      <c r="I361" s="101">
        <v>1</v>
      </c>
      <c r="J361" s="197"/>
      <c r="K361" s="35" t="s">
        <v>1130</v>
      </c>
      <c r="L361" s="35" t="s">
        <v>726</v>
      </c>
      <c r="M361" s="49">
        <v>43465</v>
      </c>
      <c r="N361" s="222"/>
      <c r="O361" s="187"/>
      <c r="P361" s="105" t="s">
        <v>1096</v>
      </c>
      <c r="Q361" s="101" t="s">
        <v>983</v>
      </c>
      <c r="R361" s="139">
        <v>79835367.329999998</v>
      </c>
      <c r="S361" s="223"/>
      <c r="T361" s="76">
        <v>204121</v>
      </c>
      <c r="U361" s="77">
        <v>103121</v>
      </c>
      <c r="V361" s="77">
        <v>101000</v>
      </c>
      <c r="W361" s="77">
        <v>277299</v>
      </c>
      <c r="X361" s="77">
        <v>175705</v>
      </c>
      <c r="Y361" s="77">
        <v>56188</v>
      </c>
      <c r="Z361" s="77">
        <v>52000</v>
      </c>
      <c r="AA361" s="77"/>
      <c r="AB361" s="77"/>
      <c r="AC361" s="77"/>
      <c r="AD361" s="77">
        <v>90784</v>
      </c>
      <c r="AE361" s="77">
        <v>26145</v>
      </c>
      <c r="AF361" s="194"/>
    </row>
    <row r="362" spans="1:32" s="28" customFormat="1" ht="409.5">
      <c r="A362" s="202"/>
      <c r="B362" s="197"/>
      <c r="C362" s="187"/>
      <c r="D362" s="187"/>
      <c r="E362" s="35" t="s">
        <v>1063</v>
      </c>
      <c r="F362" s="35" t="s">
        <v>1093</v>
      </c>
      <c r="G362" s="35" t="s">
        <v>1094</v>
      </c>
      <c r="H362" s="101">
        <v>0</v>
      </c>
      <c r="I362" s="101">
        <v>1</v>
      </c>
      <c r="J362" s="197"/>
      <c r="K362" s="35" t="s">
        <v>1131</v>
      </c>
      <c r="L362" s="35" t="s">
        <v>726</v>
      </c>
      <c r="M362" s="49">
        <v>43465</v>
      </c>
      <c r="N362" s="222"/>
      <c r="O362" s="187"/>
      <c r="P362" s="105" t="s">
        <v>1096</v>
      </c>
      <c r="Q362" s="101" t="s">
        <v>983</v>
      </c>
      <c r="R362" s="139">
        <v>79835367.329999998</v>
      </c>
      <c r="S362" s="223"/>
      <c r="T362" s="76">
        <v>204121</v>
      </c>
      <c r="U362" s="77">
        <v>103121</v>
      </c>
      <c r="V362" s="77">
        <v>101000</v>
      </c>
      <c r="W362" s="77">
        <v>277299</v>
      </c>
      <c r="X362" s="77">
        <v>175705</v>
      </c>
      <c r="Y362" s="77">
        <v>56188</v>
      </c>
      <c r="Z362" s="77">
        <v>52000</v>
      </c>
      <c r="AA362" s="77"/>
      <c r="AB362" s="77"/>
      <c r="AC362" s="77"/>
      <c r="AD362" s="77">
        <v>90784</v>
      </c>
      <c r="AE362" s="77">
        <v>26145</v>
      </c>
      <c r="AF362" s="194"/>
    </row>
    <row r="363" spans="1:32" s="28" customFormat="1" ht="212.5">
      <c r="A363" s="202"/>
      <c r="B363" s="197"/>
      <c r="C363" s="187"/>
      <c r="D363" s="187"/>
      <c r="E363" s="35" t="s">
        <v>1063</v>
      </c>
      <c r="F363" s="35" t="s">
        <v>1093</v>
      </c>
      <c r="G363" s="35" t="s">
        <v>1094</v>
      </c>
      <c r="H363" s="101">
        <v>0</v>
      </c>
      <c r="I363" s="101">
        <v>1</v>
      </c>
      <c r="J363" s="197"/>
      <c r="K363" s="35" t="s">
        <v>1132</v>
      </c>
      <c r="L363" s="35" t="s">
        <v>726</v>
      </c>
      <c r="M363" s="49">
        <v>43465</v>
      </c>
      <c r="N363" s="191">
        <v>33</v>
      </c>
      <c r="O363" s="187" t="s">
        <v>690</v>
      </c>
      <c r="P363" s="101" t="s">
        <v>1133</v>
      </c>
      <c r="Q363" s="101" t="s">
        <v>692</v>
      </c>
      <c r="R363" s="139">
        <v>227973835</v>
      </c>
      <c r="S363" s="223"/>
      <c r="T363" s="76">
        <v>204121</v>
      </c>
      <c r="U363" s="77">
        <v>103121</v>
      </c>
      <c r="V363" s="77">
        <v>101000</v>
      </c>
      <c r="W363" s="77">
        <v>277299</v>
      </c>
      <c r="X363" s="77">
        <v>175705</v>
      </c>
      <c r="Y363" s="77">
        <v>56188</v>
      </c>
      <c r="Z363" s="77">
        <v>52000</v>
      </c>
      <c r="AA363" s="77"/>
      <c r="AB363" s="77"/>
      <c r="AC363" s="77"/>
      <c r="AD363" s="77">
        <v>90784</v>
      </c>
      <c r="AE363" s="77">
        <v>26145</v>
      </c>
      <c r="AF363" s="188">
        <v>33</v>
      </c>
    </row>
    <row r="364" spans="1:32" s="28" customFormat="1" ht="212.5">
      <c r="A364" s="202"/>
      <c r="B364" s="197"/>
      <c r="C364" s="187"/>
      <c r="D364" s="187"/>
      <c r="E364" s="35" t="s">
        <v>1063</v>
      </c>
      <c r="F364" s="35" t="s">
        <v>1093</v>
      </c>
      <c r="G364" s="35" t="s">
        <v>1094</v>
      </c>
      <c r="H364" s="101">
        <v>0</v>
      </c>
      <c r="I364" s="101">
        <v>1</v>
      </c>
      <c r="J364" s="197"/>
      <c r="K364" s="35" t="s">
        <v>1134</v>
      </c>
      <c r="L364" s="35" t="s">
        <v>726</v>
      </c>
      <c r="M364" s="49">
        <v>43465</v>
      </c>
      <c r="N364" s="191"/>
      <c r="O364" s="187"/>
      <c r="P364" s="101" t="s">
        <v>1135</v>
      </c>
      <c r="Q364" s="101" t="s">
        <v>692</v>
      </c>
      <c r="R364" s="139">
        <v>161115405</v>
      </c>
      <c r="S364" s="223"/>
      <c r="T364" s="76">
        <v>204121</v>
      </c>
      <c r="U364" s="77">
        <v>103121</v>
      </c>
      <c r="V364" s="77">
        <v>101000</v>
      </c>
      <c r="W364" s="77">
        <v>277299</v>
      </c>
      <c r="X364" s="77">
        <v>175705</v>
      </c>
      <c r="Y364" s="77">
        <v>56188</v>
      </c>
      <c r="Z364" s="77">
        <v>52000</v>
      </c>
      <c r="AA364" s="77"/>
      <c r="AB364" s="77"/>
      <c r="AC364" s="77"/>
      <c r="AD364" s="77">
        <v>90784</v>
      </c>
      <c r="AE364" s="77">
        <v>26145</v>
      </c>
      <c r="AF364" s="188"/>
    </row>
    <row r="365" spans="1:32" s="28" customFormat="1" ht="212.5">
      <c r="A365" s="202"/>
      <c r="B365" s="197"/>
      <c r="C365" s="187"/>
      <c r="D365" s="187"/>
      <c r="E365" s="35" t="s">
        <v>1063</v>
      </c>
      <c r="F365" s="35" t="s">
        <v>1093</v>
      </c>
      <c r="G365" s="35" t="s">
        <v>1094</v>
      </c>
      <c r="H365" s="101">
        <v>0</v>
      </c>
      <c r="I365" s="101">
        <v>1</v>
      </c>
      <c r="J365" s="197"/>
      <c r="K365" s="35" t="s">
        <v>1136</v>
      </c>
      <c r="L365" s="35" t="s">
        <v>726</v>
      </c>
      <c r="M365" s="49">
        <v>43465</v>
      </c>
      <c r="N365" s="191"/>
      <c r="O365" s="187"/>
      <c r="P365" s="101" t="s">
        <v>1137</v>
      </c>
      <c r="Q365" s="101" t="s">
        <v>692</v>
      </c>
      <c r="R365" s="139">
        <v>202657945</v>
      </c>
      <c r="S365" s="223"/>
      <c r="T365" s="76">
        <v>204121</v>
      </c>
      <c r="U365" s="77">
        <v>103121</v>
      </c>
      <c r="V365" s="77">
        <v>101000</v>
      </c>
      <c r="W365" s="77">
        <v>277299</v>
      </c>
      <c r="X365" s="77">
        <v>175705</v>
      </c>
      <c r="Y365" s="77">
        <v>56188</v>
      </c>
      <c r="Z365" s="77">
        <v>52000</v>
      </c>
      <c r="AA365" s="77"/>
      <c r="AB365" s="77"/>
      <c r="AC365" s="77"/>
      <c r="AD365" s="77">
        <v>90784</v>
      </c>
      <c r="AE365" s="77">
        <v>26145</v>
      </c>
      <c r="AF365" s="188"/>
    </row>
    <row r="366" spans="1:32" s="28" customFormat="1" ht="212.5">
      <c r="A366" s="202"/>
      <c r="B366" s="197"/>
      <c r="C366" s="187"/>
      <c r="D366" s="187"/>
      <c r="E366" s="35" t="s">
        <v>1063</v>
      </c>
      <c r="F366" s="35" t="s">
        <v>1093</v>
      </c>
      <c r="G366" s="35" t="s">
        <v>1094</v>
      </c>
      <c r="H366" s="101">
        <v>0</v>
      </c>
      <c r="I366" s="101">
        <v>1</v>
      </c>
      <c r="J366" s="197"/>
      <c r="K366" s="35" t="s">
        <v>1138</v>
      </c>
      <c r="L366" s="35" t="s">
        <v>726</v>
      </c>
      <c r="M366" s="49">
        <v>43465</v>
      </c>
      <c r="N366" s="191"/>
      <c r="O366" s="187"/>
      <c r="P366" s="101" t="s">
        <v>1135</v>
      </c>
      <c r="Q366" s="101" t="s">
        <v>692</v>
      </c>
      <c r="R366" s="139">
        <v>27213347.329999998</v>
      </c>
      <c r="S366" s="223"/>
      <c r="T366" s="76">
        <v>204121</v>
      </c>
      <c r="U366" s="77">
        <v>103121</v>
      </c>
      <c r="V366" s="77">
        <v>101000</v>
      </c>
      <c r="W366" s="77">
        <v>277299</v>
      </c>
      <c r="X366" s="77">
        <v>175705</v>
      </c>
      <c r="Y366" s="77">
        <v>56188</v>
      </c>
      <c r="Z366" s="77">
        <v>52000</v>
      </c>
      <c r="AA366" s="77"/>
      <c r="AB366" s="77"/>
      <c r="AC366" s="77"/>
      <c r="AD366" s="77">
        <v>90784</v>
      </c>
      <c r="AE366" s="77">
        <v>26145</v>
      </c>
      <c r="AF366" s="188"/>
    </row>
    <row r="367" spans="1:32" s="28" customFormat="1" ht="237.5">
      <c r="A367" s="202"/>
      <c r="B367" s="197"/>
      <c r="C367" s="187"/>
      <c r="D367" s="187"/>
      <c r="E367" s="35" t="s">
        <v>1063</v>
      </c>
      <c r="F367" s="35" t="s">
        <v>1093</v>
      </c>
      <c r="G367" s="35" t="s">
        <v>1094</v>
      </c>
      <c r="H367" s="101">
        <v>0</v>
      </c>
      <c r="I367" s="101">
        <v>1</v>
      </c>
      <c r="J367" s="197"/>
      <c r="K367" s="35" t="s">
        <v>1139</v>
      </c>
      <c r="L367" s="35" t="s">
        <v>726</v>
      </c>
      <c r="M367" s="49">
        <v>43465</v>
      </c>
      <c r="N367" s="191"/>
      <c r="O367" s="187"/>
      <c r="P367" s="101" t="s">
        <v>1135</v>
      </c>
      <c r="Q367" s="101" t="s">
        <v>692</v>
      </c>
      <c r="R367" s="139">
        <v>27213347.329999998</v>
      </c>
      <c r="S367" s="223"/>
      <c r="T367" s="76">
        <v>204121</v>
      </c>
      <c r="U367" s="77">
        <v>103121</v>
      </c>
      <c r="V367" s="77">
        <v>101000</v>
      </c>
      <c r="W367" s="77">
        <v>277299</v>
      </c>
      <c r="X367" s="77">
        <v>175705</v>
      </c>
      <c r="Y367" s="77">
        <v>56188</v>
      </c>
      <c r="Z367" s="77">
        <v>52000</v>
      </c>
      <c r="AA367" s="77"/>
      <c r="AB367" s="77"/>
      <c r="AC367" s="77"/>
      <c r="AD367" s="77">
        <v>90784</v>
      </c>
      <c r="AE367" s="77">
        <v>26145</v>
      </c>
      <c r="AF367" s="188"/>
    </row>
    <row r="368" spans="1:32" s="28" customFormat="1" ht="212.5">
      <c r="A368" s="202"/>
      <c r="B368" s="197"/>
      <c r="C368" s="187"/>
      <c r="D368" s="187"/>
      <c r="E368" s="35" t="s">
        <v>1063</v>
      </c>
      <c r="F368" s="35" t="s">
        <v>1093</v>
      </c>
      <c r="G368" s="35" t="s">
        <v>1094</v>
      </c>
      <c r="H368" s="101">
        <v>0</v>
      </c>
      <c r="I368" s="101">
        <v>1</v>
      </c>
      <c r="J368" s="197"/>
      <c r="K368" s="35" t="s">
        <v>1140</v>
      </c>
      <c r="L368" s="35" t="s">
        <v>726</v>
      </c>
      <c r="M368" s="49">
        <v>43465</v>
      </c>
      <c r="N368" s="191"/>
      <c r="O368" s="187"/>
      <c r="P368" s="101" t="s">
        <v>1135</v>
      </c>
      <c r="Q368" s="101" t="s">
        <v>692</v>
      </c>
      <c r="R368" s="139">
        <v>27213347.329999998</v>
      </c>
      <c r="S368" s="223"/>
      <c r="T368" s="76">
        <v>204121</v>
      </c>
      <c r="U368" s="77">
        <v>103121</v>
      </c>
      <c r="V368" s="77">
        <v>101000</v>
      </c>
      <c r="W368" s="77">
        <v>277299</v>
      </c>
      <c r="X368" s="77">
        <v>175705</v>
      </c>
      <c r="Y368" s="77">
        <v>56188</v>
      </c>
      <c r="Z368" s="77">
        <v>52000</v>
      </c>
      <c r="AA368" s="77"/>
      <c r="AB368" s="77"/>
      <c r="AC368" s="77"/>
      <c r="AD368" s="77">
        <v>90784</v>
      </c>
      <c r="AE368" s="77">
        <v>26145</v>
      </c>
      <c r="AF368" s="188"/>
    </row>
    <row r="369" spans="1:32" s="28" customFormat="1" ht="212.5">
      <c r="A369" s="202"/>
      <c r="B369" s="197"/>
      <c r="C369" s="187"/>
      <c r="D369" s="187"/>
      <c r="E369" s="35" t="s">
        <v>1063</v>
      </c>
      <c r="F369" s="35" t="s">
        <v>1093</v>
      </c>
      <c r="G369" s="35" t="s">
        <v>1094</v>
      </c>
      <c r="H369" s="101">
        <v>0</v>
      </c>
      <c r="I369" s="101">
        <v>1</v>
      </c>
      <c r="J369" s="197"/>
      <c r="K369" s="35" t="s">
        <v>1141</v>
      </c>
      <c r="L369" s="35" t="s">
        <v>726</v>
      </c>
      <c r="M369" s="49">
        <v>43465</v>
      </c>
      <c r="N369" s="191"/>
      <c r="O369" s="187"/>
      <c r="P369" s="101" t="s">
        <v>1142</v>
      </c>
      <c r="Q369" s="101" t="s">
        <v>983</v>
      </c>
      <c r="R369" s="139">
        <v>106000000</v>
      </c>
      <c r="S369" s="223"/>
      <c r="T369" s="76">
        <v>204121</v>
      </c>
      <c r="U369" s="77">
        <v>103121</v>
      </c>
      <c r="V369" s="77">
        <v>101000</v>
      </c>
      <c r="W369" s="77">
        <v>277299</v>
      </c>
      <c r="X369" s="77">
        <v>175705</v>
      </c>
      <c r="Y369" s="77">
        <v>56188</v>
      </c>
      <c r="Z369" s="77">
        <v>52000</v>
      </c>
      <c r="AA369" s="77"/>
      <c r="AB369" s="77"/>
      <c r="AC369" s="77"/>
      <c r="AD369" s="77">
        <v>90784</v>
      </c>
      <c r="AE369" s="77">
        <v>26145</v>
      </c>
      <c r="AF369" s="188"/>
    </row>
    <row r="370" spans="1:32" s="28" customFormat="1" ht="212.5">
      <c r="A370" s="202"/>
      <c r="B370" s="197"/>
      <c r="C370" s="187"/>
      <c r="D370" s="187"/>
      <c r="E370" s="35" t="s">
        <v>1063</v>
      </c>
      <c r="F370" s="35" t="s">
        <v>1093</v>
      </c>
      <c r="G370" s="35" t="s">
        <v>1094</v>
      </c>
      <c r="H370" s="101">
        <v>0</v>
      </c>
      <c r="I370" s="101">
        <v>1</v>
      </c>
      <c r="J370" s="197"/>
      <c r="K370" s="35" t="s">
        <v>1143</v>
      </c>
      <c r="L370" s="35" t="s">
        <v>726</v>
      </c>
      <c r="M370" s="49">
        <v>43465</v>
      </c>
      <c r="N370" s="191"/>
      <c r="O370" s="187"/>
      <c r="P370" s="101" t="s">
        <v>1135</v>
      </c>
      <c r="Q370" s="101" t="s">
        <v>983</v>
      </c>
      <c r="R370" s="139">
        <v>40820021</v>
      </c>
      <c r="S370" s="223"/>
      <c r="T370" s="76">
        <v>204121</v>
      </c>
      <c r="U370" s="77">
        <v>103121</v>
      </c>
      <c r="V370" s="77">
        <v>101000</v>
      </c>
      <c r="W370" s="77">
        <v>277299</v>
      </c>
      <c r="X370" s="77">
        <v>175705</v>
      </c>
      <c r="Y370" s="77">
        <v>56188</v>
      </c>
      <c r="Z370" s="77">
        <v>52000</v>
      </c>
      <c r="AA370" s="77"/>
      <c r="AB370" s="77"/>
      <c r="AC370" s="77"/>
      <c r="AD370" s="77">
        <v>90784</v>
      </c>
      <c r="AE370" s="77">
        <v>26145</v>
      </c>
      <c r="AF370" s="188"/>
    </row>
    <row r="371" spans="1:32" s="28" customFormat="1" ht="212.5">
      <c r="A371" s="202"/>
      <c r="B371" s="197"/>
      <c r="C371" s="187"/>
      <c r="D371" s="187"/>
      <c r="E371" s="35" t="s">
        <v>1063</v>
      </c>
      <c r="F371" s="35" t="s">
        <v>1093</v>
      </c>
      <c r="G371" s="35" t="s">
        <v>1094</v>
      </c>
      <c r="H371" s="101">
        <v>0</v>
      </c>
      <c r="I371" s="101">
        <v>1</v>
      </c>
      <c r="J371" s="197"/>
      <c r="K371" s="35" t="s">
        <v>1144</v>
      </c>
      <c r="L371" s="35" t="s">
        <v>726</v>
      </c>
      <c r="M371" s="49">
        <v>43465</v>
      </c>
      <c r="N371" s="191"/>
      <c r="O371" s="187"/>
      <c r="P371" s="101" t="s">
        <v>1145</v>
      </c>
      <c r="Q371" s="101" t="s">
        <v>692</v>
      </c>
      <c r="R371" s="139">
        <v>45000000</v>
      </c>
      <c r="S371" s="223"/>
      <c r="T371" s="76">
        <v>204121</v>
      </c>
      <c r="U371" s="77">
        <v>103121</v>
      </c>
      <c r="V371" s="77">
        <v>101000</v>
      </c>
      <c r="W371" s="77">
        <v>277299</v>
      </c>
      <c r="X371" s="77">
        <v>175705</v>
      </c>
      <c r="Y371" s="77">
        <v>56188</v>
      </c>
      <c r="Z371" s="77">
        <v>52000</v>
      </c>
      <c r="AA371" s="77"/>
      <c r="AB371" s="77"/>
      <c r="AC371" s="77"/>
      <c r="AD371" s="77">
        <v>90784</v>
      </c>
      <c r="AE371" s="77">
        <v>26145</v>
      </c>
      <c r="AF371" s="188"/>
    </row>
    <row r="372" spans="1:32" s="28" customFormat="1" ht="212.5">
      <c r="A372" s="202"/>
      <c r="B372" s="197"/>
      <c r="C372" s="187"/>
      <c r="D372" s="187"/>
      <c r="E372" s="35" t="s">
        <v>1063</v>
      </c>
      <c r="F372" s="35" t="s">
        <v>1093</v>
      </c>
      <c r="G372" s="35" t="s">
        <v>1094</v>
      </c>
      <c r="H372" s="101">
        <v>0</v>
      </c>
      <c r="I372" s="101">
        <v>1</v>
      </c>
      <c r="J372" s="197"/>
      <c r="K372" s="35" t="s">
        <v>1146</v>
      </c>
      <c r="L372" s="35" t="s">
        <v>726</v>
      </c>
      <c r="M372" s="49">
        <v>43465</v>
      </c>
      <c r="N372" s="191"/>
      <c r="O372" s="187"/>
      <c r="P372" s="101" t="s">
        <v>1147</v>
      </c>
      <c r="Q372" s="101" t="s">
        <v>692</v>
      </c>
      <c r="R372" s="139">
        <v>90000000</v>
      </c>
      <c r="S372" s="223"/>
      <c r="T372" s="76">
        <v>204121</v>
      </c>
      <c r="U372" s="77">
        <v>103121</v>
      </c>
      <c r="V372" s="77">
        <v>101000</v>
      </c>
      <c r="W372" s="77">
        <v>277299</v>
      </c>
      <c r="X372" s="77">
        <v>175705</v>
      </c>
      <c r="Y372" s="77">
        <v>56188</v>
      </c>
      <c r="Z372" s="77">
        <v>52000</v>
      </c>
      <c r="AA372" s="77"/>
      <c r="AB372" s="77"/>
      <c r="AC372" s="77"/>
      <c r="AD372" s="77">
        <v>90784</v>
      </c>
      <c r="AE372" s="77">
        <v>26145</v>
      </c>
      <c r="AF372" s="188"/>
    </row>
    <row r="373" spans="1:32" s="28" customFormat="1" ht="212.5">
      <c r="A373" s="202"/>
      <c r="B373" s="197"/>
      <c r="C373" s="187"/>
      <c r="D373" s="187"/>
      <c r="E373" s="35" t="s">
        <v>1063</v>
      </c>
      <c r="F373" s="35" t="s">
        <v>1093</v>
      </c>
      <c r="G373" s="35" t="s">
        <v>1094</v>
      </c>
      <c r="H373" s="101">
        <v>0</v>
      </c>
      <c r="I373" s="101">
        <v>1</v>
      </c>
      <c r="J373" s="197"/>
      <c r="K373" s="35" t="s">
        <v>1148</v>
      </c>
      <c r="L373" s="35" t="s">
        <v>726</v>
      </c>
      <c r="M373" s="49">
        <v>43465</v>
      </c>
      <c r="N373" s="191"/>
      <c r="O373" s="187"/>
      <c r="P373" s="101" t="s">
        <v>1135</v>
      </c>
      <c r="Q373" s="101" t="s">
        <v>692</v>
      </c>
      <c r="R373" s="139">
        <v>26972308</v>
      </c>
      <c r="S373" s="223"/>
      <c r="T373" s="76">
        <v>204121</v>
      </c>
      <c r="U373" s="77">
        <v>103121</v>
      </c>
      <c r="V373" s="77">
        <v>101000</v>
      </c>
      <c r="W373" s="77">
        <v>277299</v>
      </c>
      <c r="X373" s="77">
        <v>175705</v>
      </c>
      <c r="Y373" s="77">
        <v>56188</v>
      </c>
      <c r="Z373" s="77">
        <v>52000</v>
      </c>
      <c r="AA373" s="77"/>
      <c r="AB373" s="77"/>
      <c r="AC373" s="77"/>
      <c r="AD373" s="77">
        <v>90784</v>
      </c>
      <c r="AE373" s="77">
        <v>26145</v>
      </c>
      <c r="AF373" s="188"/>
    </row>
    <row r="374" spans="1:32" s="28" customFormat="1" ht="212.5">
      <c r="A374" s="202"/>
      <c r="B374" s="197"/>
      <c r="C374" s="187"/>
      <c r="D374" s="187"/>
      <c r="E374" s="35" t="s">
        <v>1063</v>
      </c>
      <c r="F374" s="35" t="s">
        <v>1093</v>
      </c>
      <c r="G374" s="35" t="s">
        <v>1094</v>
      </c>
      <c r="H374" s="101">
        <v>0</v>
      </c>
      <c r="I374" s="101">
        <v>1</v>
      </c>
      <c r="J374" s="197"/>
      <c r="K374" s="35" t="s">
        <v>1149</v>
      </c>
      <c r="L374" s="35" t="s">
        <v>726</v>
      </c>
      <c r="M374" s="49">
        <v>43465</v>
      </c>
      <c r="N374" s="191"/>
      <c r="O374" s="187"/>
      <c r="P374" s="101" t="s">
        <v>1147</v>
      </c>
      <c r="Q374" s="101" t="s">
        <v>692</v>
      </c>
      <c r="R374" s="139">
        <v>315817480</v>
      </c>
      <c r="S374" s="223"/>
      <c r="T374" s="76">
        <v>204121</v>
      </c>
      <c r="U374" s="77">
        <v>103121</v>
      </c>
      <c r="V374" s="77">
        <v>101000</v>
      </c>
      <c r="W374" s="77">
        <v>277299</v>
      </c>
      <c r="X374" s="77">
        <v>175705</v>
      </c>
      <c r="Y374" s="77">
        <v>56188</v>
      </c>
      <c r="Z374" s="77">
        <v>52000</v>
      </c>
      <c r="AA374" s="77"/>
      <c r="AB374" s="77"/>
      <c r="AC374" s="77"/>
      <c r="AD374" s="77">
        <v>90784</v>
      </c>
      <c r="AE374" s="77">
        <v>26145</v>
      </c>
      <c r="AF374" s="188"/>
    </row>
    <row r="375" spans="1:32" s="28" customFormat="1" ht="212.5">
      <c r="A375" s="202"/>
      <c r="B375" s="197"/>
      <c r="C375" s="187"/>
      <c r="D375" s="187"/>
      <c r="E375" s="35" t="s">
        <v>1063</v>
      </c>
      <c r="F375" s="35" t="s">
        <v>1093</v>
      </c>
      <c r="G375" s="35" t="s">
        <v>1094</v>
      </c>
      <c r="H375" s="101">
        <v>0</v>
      </c>
      <c r="I375" s="101">
        <v>1</v>
      </c>
      <c r="J375" s="197"/>
      <c r="K375" s="35" t="s">
        <v>1150</v>
      </c>
      <c r="L375" s="35" t="s">
        <v>726</v>
      </c>
      <c r="M375" s="49">
        <v>43465</v>
      </c>
      <c r="N375" s="191"/>
      <c r="O375" s="187"/>
      <c r="P375" s="101" t="s">
        <v>1147</v>
      </c>
      <c r="Q375" s="101" t="s">
        <v>692</v>
      </c>
      <c r="R375" s="139">
        <v>235518556</v>
      </c>
      <c r="S375" s="223"/>
      <c r="T375" s="76">
        <v>204121</v>
      </c>
      <c r="U375" s="77">
        <v>103121</v>
      </c>
      <c r="V375" s="77">
        <v>101000</v>
      </c>
      <c r="W375" s="77">
        <v>277299</v>
      </c>
      <c r="X375" s="77">
        <v>175705</v>
      </c>
      <c r="Y375" s="77">
        <v>56188</v>
      </c>
      <c r="Z375" s="77">
        <v>52000</v>
      </c>
      <c r="AA375" s="77"/>
      <c r="AB375" s="77"/>
      <c r="AC375" s="77"/>
      <c r="AD375" s="77">
        <v>90784</v>
      </c>
      <c r="AE375" s="77">
        <v>26145</v>
      </c>
      <c r="AF375" s="188"/>
    </row>
    <row r="376" spans="1:32" s="28" customFormat="1" ht="212.5">
      <c r="A376" s="202"/>
      <c r="B376" s="197"/>
      <c r="C376" s="187"/>
      <c r="D376" s="187"/>
      <c r="E376" s="35" t="s">
        <v>1063</v>
      </c>
      <c r="F376" s="35" t="s">
        <v>1093</v>
      </c>
      <c r="G376" s="35" t="s">
        <v>1094</v>
      </c>
      <c r="H376" s="101">
        <v>0</v>
      </c>
      <c r="I376" s="101">
        <v>1</v>
      </c>
      <c r="J376" s="197"/>
      <c r="K376" s="35" t="s">
        <v>1151</v>
      </c>
      <c r="L376" s="35" t="s">
        <v>726</v>
      </c>
      <c r="M376" s="49">
        <v>43465</v>
      </c>
      <c r="N376" s="191"/>
      <c r="O376" s="187"/>
      <c r="P376" s="101" t="s">
        <v>1147</v>
      </c>
      <c r="Q376" s="101" t="s">
        <v>692</v>
      </c>
      <c r="R376" s="139">
        <v>490000000</v>
      </c>
      <c r="S376" s="223"/>
      <c r="T376" s="76">
        <v>204121</v>
      </c>
      <c r="U376" s="77">
        <v>103121</v>
      </c>
      <c r="V376" s="77">
        <v>101000</v>
      </c>
      <c r="W376" s="77">
        <v>277299</v>
      </c>
      <c r="X376" s="77">
        <v>175705</v>
      </c>
      <c r="Y376" s="77">
        <v>56188</v>
      </c>
      <c r="Z376" s="77">
        <v>52000</v>
      </c>
      <c r="AA376" s="77"/>
      <c r="AB376" s="77"/>
      <c r="AC376" s="77"/>
      <c r="AD376" s="77">
        <v>90784</v>
      </c>
      <c r="AE376" s="77">
        <v>26145</v>
      </c>
      <c r="AF376" s="188"/>
    </row>
    <row r="377" spans="1:32" s="28" customFormat="1" ht="212.5">
      <c r="A377" s="202"/>
      <c r="B377" s="197"/>
      <c r="C377" s="187"/>
      <c r="D377" s="187"/>
      <c r="E377" s="35" t="s">
        <v>1063</v>
      </c>
      <c r="F377" s="35" t="s">
        <v>1093</v>
      </c>
      <c r="G377" s="35" t="s">
        <v>1094</v>
      </c>
      <c r="H377" s="101">
        <v>0</v>
      </c>
      <c r="I377" s="101">
        <v>1</v>
      </c>
      <c r="J377" s="197"/>
      <c r="K377" s="35" t="s">
        <v>1152</v>
      </c>
      <c r="L377" s="35" t="s">
        <v>726</v>
      </c>
      <c r="M377" s="49">
        <v>43465</v>
      </c>
      <c r="N377" s="191"/>
      <c r="O377" s="187"/>
      <c r="P377" s="101"/>
      <c r="Q377" s="101" t="s">
        <v>692</v>
      </c>
      <c r="R377" s="139">
        <v>0</v>
      </c>
      <c r="S377" s="223"/>
      <c r="T377" s="76">
        <v>204121</v>
      </c>
      <c r="U377" s="77">
        <v>103121</v>
      </c>
      <c r="V377" s="77">
        <v>101000</v>
      </c>
      <c r="W377" s="77">
        <v>277299</v>
      </c>
      <c r="X377" s="77">
        <v>175705</v>
      </c>
      <c r="Y377" s="77">
        <v>56188</v>
      </c>
      <c r="Z377" s="77">
        <v>52000</v>
      </c>
      <c r="AA377" s="77"/>
      <c r="AB377" s="77"/>
      <c r="AC377" s="77"/>
      <c r="AD377" s="77">
        <v>90784</v>
      </c>
      <c r="AE377" s="77">
        <v>26145</v>
      </c>
      <c r="AF377" s="188"/>
    </row>
    <row r="378" spans="1:32" s="28" customFormat="1" ht="212.5">
      <c r="A378" s="202"/>
      <c r="B378" s="197"/>
      <c r="C378" s="187"/>
      <c r="D378" s="187"/>
      <c r="E378" s="35" t="s">
        <v>1063</v>
      </c>
      <c r="F378" s="35" t="s">
        <v>1093</v>
      </c>
      <c r="G378" s="35" t="s">
        <v>1094</v>
      </c>
      <c r="H378" s="101">
        <v>0</v>
      </c>
      <c r="I378" s="101">
        <v>1</v>
      </c>
      <c r="J378" s="197"/>
      <c r="K378" s="35" t="s">
        <v>1153</v>
      </c>
      <c r="L378" s="35" t="s">
        <v>726</v>
      </c>
      <c r="M378" s="49">
        <v>43465</v>
      </c>
      <c r="N378" s="191"/>
      <c r="O378" s="187"/>
      <c r="P378" s="101" t="s">
        <v>1135</v>
      </c>
      <c r="Q378" s="101" t="s">
        <v>983</v>
      </c>
      <c r="R378" s="139">
        <v>59786771</v>
      </c>
      <c r="S378" s="223"/>
      <c r="T378" s="76">
        <v>204121</v>
      </c>
      <c r="U378" s="77">
        <v>103121</v>
      </c>
      <c r="V378" s="77">
        <v>101000</v>
      </c>
      <c r="W378" s="77">
        <v>277299</v>
      </c>
      <c r="X378" s="77">
        <v>175705</v>
      </c>
      <c r="Y378" s="77">
        <v>56188</v>
      </c>
      <c r="Z378" s="77">
        <v>52000</v>
      </c>
      <c r="AA378" s="77"/>
      <c r="AB378" s="77"/>
      <c r="AC378" s="77"/>
      <c r="AD378" s="77">
        <v>90784</v>
      </c>
      <c r="AE378" s="77">
        <v>26145</v>
      </c>
      <c r="AF378" s="188"/>
    </row>
    <row r="379" spans="1:32" s="28" customFormat="1" ht="212.5">
      <c r="A379" s="202"/>
      <c r="B379" s="197"/>
      <c r="C379" s="187"/>
      <c r="D379" s="187"/>
      <c r="E379" s="35" t="s">
        <v>1063</v>
      </c>
      <c r="F379" s="35" t="s">
        <v>1093</v>
      </c>
      <c r="G379" s="35" t="s">
        <v>1094</v>
      </c>
      <c r="H379" s="101">
        <v>0</v>
      </c>
      <c r="I379" s="101">
        <v>1</v>
      </c>
      <c r="J379" s="197"/>
      <c r="K379" s="35" t="s">
        <v>1154</v>
      </c>
      <c r="L379" s="35" t="s">
        <v>726</v>
      </c>
      <c r="M379" s="49">
        <v>43465</v>
      </c>
      <c r="N379" s="191">
        <v>5</v>
      </c>
      <c r="O379" s="187" t="s">
        <v>690</v>
      </c>
      <c r="P379" s="101" t="s">
        <v>1155</v>
      </c>
      <c r="Q379" s="101" t="s">
        <v>692</v>
      </c>
      <c r="R379" s="139">
        <v>29154539</v>
      </c>
      <c r="S379" s="223"/>
      <c r="T379" s="76">
        <v>204121</v>
      </c>
      <c r="U379" s="77">
        <v>103121</v>
      </c>
      <c r="V379" s="77">
        <v>101000</v>
      </c>
      <c r="W379" s="77">
        <v>277299</v>
      </c>
      <c r="X379" s="77">
        <v>175705</v>
      </c>
      <c r="Y379" s="77">
        <v>56188</v>
      </c>
      <c r="Z379" s="77">
        <v>52000</v>
      </c>
      <c r="AA379" s="77"/>
      <c r="AB379" s="77"/>
      <c r="AC379" s="77"/>
      <c r="AD379" s="77">
        <v>90784</v>
      </c>
      <c r="AE379" s="77">
        <v>26145</v>
      </c>
      <c r="AF379" s="188">
        <v>5</v>
      </c>
    </row>
    <row r="380" spans="1:32" s="28" customFormat="1" ht="300">
      <c r="A380" s="202"/>
      <c r="B380" s="197"/>
      <c r="C380" s="187"/>
      <c r="D380" s="187"/>
      <c r="E380" s="35" t="s">
        <v>1063</v>
      </c>
      <c r="F380" s="35" t="s">
        <v>1093</v>
      </c>
      <c r="G380" s="35" t="s">
        <v>1094</v>
      </c>
      <c r="H380" s="101">
        <v>0</v>
      </c>
      <c r="I380" s="101">
        <v>1</v>
      </c>
      <c r="J380" s="197"/>
      <c r="K380" s="35" t="s">
        <v>1156</v>
      </c>
      <c r="L380" s="35" t="s">
        <v>726</v>
      </c>
      <c r="M380" s="49">
        <v>43465</v>
      </c>
      <c r="N380" s="191"/>
      <c r="O380" s="187"/>
      <c r="P380" s="101" t="s">
        <v>1155</v>
      </c>
      <c r="Q380" s="101" t="s">
        <v>692</v>
      </c>
      <c r="R380" s="139">
        <v>29154539</v>
      </c>
      <c r="S380" s="223"/>
      <c r="T380" s="76">
        <v>204121</v>
      </c>
      <c r="U380" s="77">
        <v>103121</v>
      </c>
      <c r="V380" s="77">
        <v>101000</v>
      </c>
      <c r="W380" s="77">
        <v>277299</v>
      </c>
      <c r="X380" s="77">
        <v>175705</v>
      </c>
      <c r="Y380" s="77">
        <v>56188</v>
      </c>
      <c r="Z380" s="77">
        <v>52000</v>
      </c>
      <c r="AA380" s="77"/>
      <c r="AB380" s="77"/>
      <c r="AC380" s="77"/>
      <c r="AD380" s="77">
        <v>90784</v>
      </c>
      <c r="AE380" s="77">
        <v>26145</v>
      </c>
      <c r="AF380" s="188"/>
    </row>
    <row r="381" spans="1:32" s="28" customFormat="1" ht="409.5">
      <c r="A381" s="202"/>
      <c r="B381" s="197"/>
      <c r="C381" s="187"/>
      <c r="D381" s="187"/>
      <c r="E381" s="35" t="s">
        <v>1063</v>
      </c>
      <c r="F381" s="35" t="s">
        <v>1093</v>
      </c>
      <c r="G381" s="35" t="s">
        <v>1094</v>
      </c>
      <c r="H381" s="101">
        <v>0</v>
      </c>
      <c r="I381" s="101">
        <v>1</v>
      </c>
      <c r="J381" s="197"/>
      <c r="K381" s="35" t="s">
        <v>1157</v>
      </c>
      <c r="L381" s="35" t="s">
        <v>726</v>
      </c>
      <c r="M381" s="49">
        <v>43465</v>
      </c>
      <c r="N381" s="191"/>
      <c r="O381" s="187"/>
      <c r="P381" s="101" t="s">
        <v>1155</v>
      </c>
      <c r="Q381" s="101" t="s">
        <v>692</v>
      </c>
      <c r="R381" s="139">
        <v>29154539</v>
      </c>
      <c r="S381" s="223"/>
      <c r="T381" s="76">
        <v>204121</v>
      </c>
      <c r="U381" s="77">
        <v>103121</v>
      </c>
      <c r="V381" s="77">
        <v>101000</v>
      </c>
      <c r="W381" s="77">
        <v>277299</v>
      </c>
      <c r="X381" s="77">
        <v>175705</v>
      </c>
      <c r="Y381" s="77">
        <v>56188</v>
      </c>
      <c r="Z381" s="77">
        <v>52000</v>
      </c>
      <c r="AA381" s="77"/>
      <c r="AB381" s="77"/>
      <c r="AC381" s="77"/>
      <c r="AD381" s="77">
        <v>90784</v>
      </c>
      <c r="AE381" s="77">
        <v>26145</v>
      </c>
      <c r="AF381" s="188"/>
    </row>
    <row r="382" spans="1:32" s="28" customFormat="1" ht="212.5">
      <c r="A382" s="202"/>
      <c r="B382" s="197"/>
      <c r="C382" s="187"/>
      <c r="D382" s="187"/>
      <c r="E382" s="35" t="s">
        <v>1063</v>
      </c>
      <c r="F382" s="35" t="s">
        <v>1093</v>
      </c>
      <c r="G382" s="35" t="s">
        <v>1094</v>
      </c>
      <c r="H382" s="101">
        <v>0</v>
      </c>
      <c r="I382" s="101">
        <v>1</v>
      </c>
      <c r="J382" s="197"/>
      <c r="K382" s="35" t="s">
        <v>1158</v>
      </c>
      <c r="L382" s="35" t="s">
        <v>726</v>
      </c>
      <c r="M382" s="49">
        <v>43465</v>
      </c>
      <c r="N382" s="191"/>
      <c r="O382" s="187"/>
      <c r="P382" s="101" t="s">
        <v>1155</v>
      </c>
      <c r="Q382" s="101" t="s">
        <v>692</v>
      </c>
      <c r="R382" s="139">
        <v>22044881.5</v>
      </c>
      <c r="S382" s="223"/>
      <c r="T382" s="76">
        <v>204121</v>
      </c>
      <c r="U382" s="77">
        <v>103121</v>
      </c>
      <c r="V382" s="77">
        <v>101000</v>
      </c>
      <c r="W382" s="77">
        <v>277299</v>
      </c>
      <c r="X382" s="77">
        <v>175705</v>
      </c>
      <c r="Y382" s="77">
        <v>56188</v>
      </c>
      <c r="Z382" s="77">
        <v>52000</v>
      </c>
      <c r="AA382" s="77"/>
      <c r="AB382" s="77"/>
      <c r="AC382" s="77"/>
      <c r="AD382" s="77">
        <v>90784</v>
      </c>
      <c r="AE382" s="77">
        <v>26145</v>
      </c>
      <c r="AF382" s="188"/>
    </row>
    <row r="383" spans="1:32" s="28" customFormat="1" ht="212.5">
      <c r="A383" s="202"/>
      <c r="B383" s="197"/>
      <c r="C383" s="187"/>
      <c r="D383" s="187"/>
      <c r="E383" s="35" t="s">
        <v>1063</v>
      </c>
      <c r="F383" s="35" t="s">
        <v>1093</v>
      </c>
      <c r="G383" s="35" t="s">
        <v>1094</v>
      </c>
      <c r="H383" s="101">
        <v>0</v>
      </c>
      <c r="I383" s="101">
        <v>1</v>
      </c>
      <c r="J383" s="197"/>
      <c r="K383" s="35" t="s">
        <v>1159</v>
      </c>
      <c r="L383" s="35" t="s">
        <v>726</v>
      </c>
      <c r="M383" s="49">
        <v>43465</v>
      </c>
      <c r="N383" s="191"/>
      <c r="O383" s="187"/>
      <c r="P383" s="101" t="s">
        <v>1155</v>
      </c>
      <c r="Q383" s="101" t="s">
        <v>692</v>
      </c>
      <c r="R383" s="139">
        <v>22044881.5</v>
      </c>
      <c r="S383" s="223"/>
      <c r="T383" s="76">
        <v>204121</v>
      </c>
      <c r="U383" s="77">
        <v>103121</v>
      </c>
      <c r="V383" s="77">
        <v>101000</v>
      </c>
      <c r="W383" s="77">
        <v>277299</v>
      </c>
      <c r="X383" s="77">
        <v>175705</v>
      </c>
      <c r="Y383" s="77">
        <v>56188</v>
      </c>
      <c r="Z383" s="77">
        <v>52000</v>
      </c>
      <c r="AA383" s="77"/>
      <c r="AB383" s="77"/>
      <c r="AC383" s="77"/>
      <c r="AD383" s="77">
        <v>90784</v>
      </c>
      <c r="AE383" s="77">
        <v>26145</v>
      </c>
      <c r="AF383" s="188"/>
    </row>
    <row r="384" spans="1:32" s="28" customFormat="1" ht="212.5">
      <c r="A384" s="202"/>
      <c r="B384" s="197"/>
      <c r="C384" s="187"/>
      <c r="D384" s="187"/>
      <c r="E384" s="35" t="s">
        <v>1063</v>
      </c>
      <c r="F384" s="35" t="s">
        <v>1093</v>
      </c>
      <c r="G384" s="35" t="s">
        <v>1094</v>
      </c>
      <c r="H384" s="101">
        <v>0</v>
      </c>
      <c r="I384" s="101">
        <v>1</v>
      </c>
      <c r="J384" s="197"/>
      <c r="K384" s="35" t="s">
        <v>1160</v>
      </c>
      <c r="L384" s="35" t="s">
        <v>726</v>
      </c>
      <c r="M384" s="49">
        <v>43465</v>
      </c>
      <c r="N384" s="191"/>
      <c r="O384" s="187"/>
      <c r="P384" s="101" t="s">
        <v>1161</v>
      </c>
      <c r="Q384" s="101" t="s">
        <v>692</v>
      </c>
      <c r="R384" s="139">
        <v>14935224</v>
      </c>
      <c r="S384" s="223"/>
      <c r="T384" s="76">
        <v>204121</v>
      </c>
      <c r="U384" s="77">
        <v>103121</v>
      </c>
      <c r="V384" s="77">
        <v>101000</v>
      </c>
      <c r="W384" s="77">
        <v>277299</v>
      </c>
      <c r="X384" s="77">
        <v>175705</v>
      </c>
      <c r="Y384" s="77">
        <v>56188</v>
      </c>
      <c r="Z384" s="77">
        <v>52000</v>
      </c>
      <c r="AA384" s="77"/>
      <c r="AB384" s="77"/>
      <c r="AC384" s="77"/>
      <c r="AD384" s="77">
        <v>90784</v>
      </c>
      <c r="AE384" s="77">
        <v>26145</v>
      </c>
      <c r="AF384" s="188"/>
    </row>
    <row r="385" spans="1:32" s="28" customFormat="1" ht="212.5">
      <c r="A385" s="202"/>
      <c r="B385" s="197"/>
      <c r="C385" s="187"/>
      <c r="D385" s="187"/>
      <c r="E385" s="35" t="s">
        <v>1063</v>
      </c>
      <c r="F385" s="35" t="s">
        <v>1093</v>
      </c>
      <c r="G385" s="35" t="s">
        <v>1094</v>
      </c>
      <c r="H385" s="101">
        <v>0</v>
      </c>
      <c r="I385" s="101">
        <v>1</v>
      </c>
      <c r="J385" s="197"/>
      <c r="K385" s="35" t="s">
        <v>1162</v>
      </c>
      <c r="L385" s="35" t="s">
        <v>726</v>
      </c>
      <c r="M385" s="49">
        <v>43465</v>
      </c>
      <c r="N385" s="191"/>
      <c r="O385" s="187"/>
      <c r="P385" s="101" t="s">
        <v>1161</v>
      </c>
      <c r="Q385" s="101" t="s">
        <v>692</v>
      </c>
      <c r="R385" s="139">
        <v>14935224</v>
      </c>
      <c r="S385" s="223"/>
      <c r="T385" s="76">
        <v>204121</v>
      </c>
      <c r="U385" s="77">
        <v>103121</v>
      </c>
      <c r="V385" s="77">
        <v>101000</v>
      </c>
      <c r="W385" s="77">
        <v>277299</v>
      </c>
      <c r="X385" s="77">
        <v>175705</v>
      </c>
      <c r="Y385" s="77">
        <v>56188</v>
      </c>
      <c r="Z385" s="77">
        <v>52000</v>
      </c>
      <c r="AA385" s="77"/>
      <c r="AB385" s="77"/>
      <c r="AC385" s="77"/>
      <c r="AD385" s="77">
        <v>90784</v>
      </c>
      <c r="AE385" s="77">
        <v>26145</v>
      </c>
      <c r="AF385" s="188"/>
    </row>
    <row r="386" spans="1:32" s="28" customFormat="1" ht="212.5">
      <c r="A386" s="202"/>
      <c r="B386" s="197"/>
      <c r="C386" s="187"/>
      <c r="D386" s="187"/>
      <c r="E386" s="35" t="s">
        <v>1063</v>
      </c>
      <c r="F386" s="35" t="s">
        <v>1093</v>
      </c>
      <c r="G386" s="35" t="s">
        <v>1094</v>
      </c>
      <c r="H386" s="101">
        <v>0</v>
      </c>
      <c r="I386" s="101">
        <v>1</v>
      </c>
      <c r="J386" s="197"/>
      <c r="K386" s="35" t="s">
        <v>1163</v>
      </c>
      <c r="L386" s="35" t="s">
        <v>726</v>
      </c>
      <c r="M386" s="49">
        <v>43465</v>
      </c>
      <c r="N386" s="191"/>
      <c r="O386" s="187"/>
      <c r="P386" s="101" t="s">
        <v>1161</v>
      </c>
      <c r="Q386" s="101" t="s">
        <v>692</v>
      </c>
      <c r="R386" s="139">
        <v>14935224</v>
      </c>
      <c r="S386" s="223"/>
      <c r="T386" s="76">
        <v>204121</v>
      </c>
      <c r="U386" s="77">
        <v>103121</v>
      </c>
      <c r="V386" s="77">
        <v>101000</v>
      </c>
      <c r="W386" s="77">
        <v>277299</v>
      </c>
      <c r="X386" s="77">
        <v>175705</v>
      </c>
      <c r="Y386" s="77">
        <v>56188</v>
      </c>
      <c r="Z386" s="77">
        <v>52000</v>
      </c>
      <c r="AA386" s="77"/>
      <c r="AB386" s="77"/>
      <c r="AC386" s="77"/>
      <c r="AD386" s="77">
        <v>90784</v>
      </c>
      <c r="AE386" s="77">
        <v>26145</v>
      </c>
      <c r="AF386" s="188"/>
    </row>
    <row r="387" spans="1:32" s="28" customFormat="1" ht="287.5">
      <c r="A387" s="202"/>
      <c r="B387" s="197"/>
      <c r="C387" s="187"/>
      <c r="D387" s="187"/>
      <c r="E387" s="35" t="s">
        <v>1063</v>
      </c>
      <c r="F387" s="35" t="s">
        <v>1093</v>
      </c>
      <c r="G387" s="35" t="s">
        <v>1094</v>
      </c>
      <c r="H387" s="101">
        <v>0</v>
      </c>
      <c r="I387" s="101">
        <v>1</v>
      </c>
      <c r="J387" s="197"/>
      <c r="K387" s="35" t="s">
        <v>1164</v>
      </c>
      <c r="L387" s="35" t="s">
        <v>726</v>
      </c>
      <c r="M387" s="49">
        <v>43465</v>
      </c>
      <c r="N387" s="191"/>
      <c r="O387" s="187"/>
      <c r="P387" s="101" t="s">
        <v>1161</v>
      </c>
      <c r="Q387" s="101" t="s">
        <v>692</v>
      </c>
      <c r="R387" s="139">
        <v>14935224</v>
      </c>
      <c r="S387" s="223"/>
      <c r="T387" s="76">
        <v>204121</v>
      </c>
      <c r="U387" s="77">
        <v>103121</v>
      </c>
      <c r="V387" s="77">
        <v>101000</v>
      </c>
      <c r="W387" s="77">
        <v>277299</v>
      </c>
      <c r="X387" s="77">
        <v>175705</v>
      </c>
      <c r="Y387" s="77">
        <v>56188</v>
      </c>
      <c r="Z387" s="77">
        <v>52000</v>
      </c>
      <c r="AA387" s="77"/>
      <c r="AB387" s="77"/>
      <c r="AC387" s="77"/>
      <c r="AD387" s="77">
        <v>90784</v>
      </c>
      <c r="AE387" s="77">
        <v>26145</v>
      </c>
      <c r="AF387" s="188"/>
    </row>
    <row r="388" spans="1:32" s="28" customFormat="1" ht="212.5">
      <c r="A388" s="202"/>
      <c r="B388" s="197"/>
      <c r="C388" s="187"/>
      <c r="D388" s="187"/>
      <c r="E388" s="35" t="s">
        <v>1063</v>
      </c>
      <c r="F388" s="35" t="s">
        <v>1093</v>
      </c>
      <c r="G388" s="35" t="s">
        <v>1094</v>
      </c>
      <c r="H388" s="101">
        <v>0</v>
      </c>
      <c r="I388" s="101">
        <v>1</v>
      </c>
      <c r="J388" s="197"/>
      <c r="K388" s="35" t="s">
        <v>1165</v>
      </c>
      <c r="L388" s="35" t="s">
        <v>726</v>
      </c>
      <c r="M388" s="49">
        <v>43465</v>
      </c>
      <c r="N388" s="191"/>
      <c r="O388" s="187"/>
      <c r="P388" s="101" t="s">
        <v>1161</v>
      </c>
      <c r="Q388" s="101" t="s">
        <v>692</v>
      </c>
      <c r="R388" s="139">
        <v>14935224</v>
      </c>
      <c r="S388" s="223"/>
      <c r="T388" s="76">
        <v>204121</v>
      </c>
      <c r="U388" s="77">
        <v>103121</v>
      </c>
      <c r="V388" s="77">
        <v>101000</v>
      </c>
      <c r="W388" s="77">
        <v>277299</v>
      </c>
      <c r="X388" s="77">
        <v>175705</v>
      </c>
      <c r="Y388" s="77">
        <v>56188</v>
      </c>
      <c r="Z388" s="77">
        <v>52000</v>
      </c>
      <c r="AA388" s="77"/>
      <c r="AB388" s="77"/>
      <c r="AC388" s="77"/>
      <c r="AD388" s="77">
        <v>90784</v>
      </c>
      <c r="AE388" s="77">
        <v>26145</v>
      </c>
      <c r="AF388" s="188"/>
    </row>
    <row r="389" spans="1:32" s="28" customFormat="1" ht="225">
      <c r="A389" s="202"/>
      <c r="B389" s="197"/>
      <c r="C389" s="187"/>
      <c r="D389" s="187"/>
      <c r="E389" s="35" t="s">
        <v>1063</v>
      </c>
      <c r="F389" s="35" t="s">
        <v>1093</v>
      </c>
      <c r="G389" s="35" t="s">
        <v>1094</v>
      </c>
      <c r="H389" s="101">
        <v>0</v>
      </c>
      <c r="I389" s="101">
        <v>1</v>
      </c>
      <c r="J389" s="197"/>
      <c r="K389" s="35" t="s">
        <v>1166</v>
      </c>
      <c r="L389" s="35" t="s">
        <v>726</v>
      </c>
      <c r="M389" s="49">
        <v>43465</v>
      </c>
      <c r="N389" s="191"/>
      <c r="O389" s="187"/>
      <c r="P389" s="101" t="s">
        <v>1161</v>
      </c>
      <c r="Q389" s="101" t="s">
        <v>692</v>
      </c>
      <c r="R389" s="139">
        <v>14935224</v>
      </c>
      <c r="S389" s="223"/>
      <c r="T389" s="76">
        <v>204121</v>
      </c>
      <c r="U389" s="77">
        <v>103121</v>
      </c>
      <c r="V389" s="77">
        <v>101000</v>
      </c>
      <c r="W389" s="77">
        <v>277299</v>
      </c>
      <c r="X389" s="77">
        <v>175705</v>
      </c>
      <c r="Y389" s="77">
        <v>56188</v>
      </c>
      <c r="Z389" s="77">
        <v>52000</v>
      </c>
      <c r="AA389" s="77"/>
      <c r="AB389" s="77"/>
      <c r="AC389" s="77"/>
      <c r="AD389" s="77">
        <v>90784</v>
      </c>
      <c r="AE389" s="77">
        <v>26145</v>
      </c>
      <c r="AF389" s="188"/>
    </row>
    <row r="390" spans="1:32" s="28" customFormat="1" ht="212.5">
      <c r="A390" s="202"/>
      <c r="B390" s="197"/>
      <c r="C390" s="187"/>
      <c r="D390" s="187"/>
      <c r="E390" s="35" t="s">
        <v>1063</v>
      </c>
      <c r="F390" s="35" t="s">
        <v>1093</v>
      </c>
      <c r="G390" s="35" t="s">
        <v>1094</v>
      </c>
      <c r="H390" s="101">
        <v>0</v>
      </c>
      <c r="I390" s="101">
        <v>1</v>
      </c>
      <c r="J390" s="197"/>
      <c r="K390" s="35" t="s">
        <v>1167</v>
      </c>
      <c r="L390" s="35" t="s">
        <v>726</v>
      </c>
      <c r="M390" s="49">
        <v>43465</v>
      </c>
      <c r="N390" s="191"/>
      <c r="O390" s="187"/>
      <c r="P390" s="101" t="s">
        <v>1161</v>
      </c>
      <c r="Q390" s="101" t="s">
        <v>983</v>
      </c>
      <c r="R390" s="139">
        <v>10000000</v>
      </c>
      <c r="S390" s="223"/>
      <c r="T390" s="76">
        <v>204121</v>
      </c>
      <c r="U390" s="77">
        <v>103121</v>
      </c>
      <c r="V390" s="77">
        <v>101000</v>
      </c>
      <c r="W390" s="77">
        <v>277299</v>
      </c>
      <c r="X390" s="77">
        <v>175705</v>
      </c>
      <c r="Y390" s="77">
        <v>56188</v>
      </c>
      <c r="Z390" s="77">
        <v>52000</v>
      </c>
      <c r="AA390" s="77"/>
      <c r="AB390" s="77"/>
      <c r="AC390" s="77"/>
      <c r="AD390" s="77">
        <v>90784</v>
      </c>
      <c r="AE390" s="77">
        <v>26145</v>
      </c>
      <c r="AF390" s="188"/>
    </row>
    <row r="391" spans="1:32" s="28" customFormat="1" ht="325">
      <c r="A391" s="202"/>
      <c r="B391" s="197"/>
      <c r="C391" s="187"/>
      <c r="D391" s="187"/>
      <c r="E391" s="35" t="s">
        <v>1063</v>
      </c>
      <c r="F391" s="35" t="s">
        <v>1093</v>
      </c>
      <c r="G391" s="35" t="s">
        <v>1094</v>
      </c>
      <c r="H391" s="101">
        <v>0</v>
      </c>
      <c r="I391" s="101">
        <v>1</v>
      </c>
      <c r="J391" s="197"/>
      <c r="K391" s="35" t="s">
        <v>1168</v>
      </c>
      <c r="L391" s="35" t="s">
        <v>726</v>
      </c>
      <c r="M391" s="49">
        <v>43465</v>
      </c>
      <c r="N391" s="191">
        <v>11</v>
      </c>
      <c r="O391" s="187" t="s">
        <v>690</v>
      </c>
      <c r="P391" s="101" t="s">
        <v>1169</v>
      </c>
      <c r="Q391" s="101" t="s">
        <v>692</v>
      </c>
      <c r="R391" s="139">
        <v>8344476</v>
      </c>
      <c r="S391" s="223"/>
      <c r="T391" s="76">
        <v>204121</v>
      </c>
      <c r="U391" s="77">
        <v>103121</v>
      </c>
      <c r="V391" s="77">
        <v>101000</v>
      </c>
      <c r="W391" s="77">
        <v>277299</v>
      </c>
      <c r="X391" s="77">
        <v>175705</v>
      </c>
      <c r="Y391" s="77">
        <v>56188</v>
      </c>
      <c r="Z391" s="77">
        <v>52000</v>
      </c>
      <c r="AA391" s="77"/>
      <c r="AB391" s="77"/>
      <c r="AC391" s="77"/>
      <c r="AD391" s="77">
        <v>90784</v>
      </c>
      <c r="AE391" s="77">
        <v>26145</v>
      </c>
      <c r="AF391" s="188">
        <v>11</v>
      </c>
    </row>
    <row r="392" spans="1:32" s="28" customFormat="1" ht="212.5">
      <c r="A392" s="202"/>
      <c r="B392" s="197"/>
      <c r="C392" s="187"/>
      <c r="D392" s="187"/>
      <c r="E392" s="35" t="s">
        <v>1063</v>
      </c>
      <c r="F392" s="35" t="s">
        <v>1093</v>
      </c>
      <c r="G392" s="35" t="s">
        <v>1094</v>
      </c>
      <c r="H392" s="101">
        <v>0</v>
      </c>
      <c r="I392" s="101">
        <v>1</v>
      </c>
      <c r="J392" s="197"/>
      <c r="K392" s="35" t="s">
        <v>1170</v>
      </c>
      <c r="L392" s="35" t="s">
        <v>726</v>
      </c>
      <c r="M392" s="49">
        <v>43465</v>
      </c>
      <c r="N392" s="191"/>
      <c r="O392" s="187"/>
      <c r="P392" s="101" t="s">
        <v>1169</v>
      </c>
      <c r="Q392" s="101" t="s">
        <v>692</v>
      </c>
      <c r="R392" s="139">
        <v>8344476</v>
      </c>
      <c r="S392" s="223"/>
      <c r="T392" s="76">
        <v>204121</v>
      </c>
      <c r="U392" s="77">
        <v>103121</v>
      </c>
      <c r="V392" s="77">
        <v>101000</v>
      </c>
      <c r="W392" s="77">
        <v>277299</v>
      </c>
      <c r="X392" s="77">
        <v>175705</v>
      </c>
      <c r="Y392" s="77">
        <v>56188</v>
      </c>
      <c r="Z392" s="77">
        <v>52000</v>
      </c>
      <c r="AA392" s="77"/>
      <c r="AB392" s="77"/>
      <c r="AC392" s="77"/>
      <c r="AD392" s="77">
        <v>90784</v>
      </c>
      <c r="AE392" s="77">
        <v>26145</v>
      </c>
      <c r="AF392" s="188"/>
    </row>
    <row r="393" spans="1:32" s="28" customFormat="1" ht="212.5">
      <c r="A393" s="202"/>
      <c r="B393" s="197"/>
      <c r="C393" s="187"/>
      <c r="D393" s="187"/>
      <c r="E393" s="35" t="s">
        <v>1063</v>
      </c>
      <c r="F393" s="35" t="s">
        <v>1093</v>
      </c>
      <c r="G393" s="35" t="s">
        <v>1094</v>
      </c>
      <c r="H393" s="101">
        <v>0</v>
      </c>
      <c r="I393" s="101">
        <v>1</v>
      </c>
      <c r="J393" s="197"/>
      <c r="K393" s="35" t="s">
        <v>1171</v>
      </c>
      <c r="L393" s="35" t="s">
        <v>726</v>
      </c>
      <c r="M393" s="49">
        <v>43465</v>
      </c>
      <c r="N393" s="191"/>
      <c r="O393" s="187"/>
      <c r="P393" s="101" t="s">
        <v>1169</v>
      </c>
      <c r="Q393" s="101" t="s">
        <v>692</v>
      </c>
      <c r="R393" s="139">
        <v>8344476</v>
      </c>
      <c r="S393" s="223"/>
      <c r="T393" s="76">
        <v>204121</v>
      </c>
      <c r="U393" s="77">
        <v>103121</v>
      </c>
      <c r="V393" s="77">
        <v>101000</v>
      </c>
      <c r="W393" s="77">
        <v>277299</v>
      </c>
      <c r="X393" s="77">
        <v>175705</v>
      </c>
      <c r="Y393" s="77">
        <v>56188</v>
      </c>
      <c r="Z393" s="77">
        <v>52000</v>
      </c>
      <c r="AA393" s="77"/>
      <c r="AB393" s="77"/>
      <c r="AC393" s="77"/>
      <c r="AD393" s="77">
        <v>90784</v>
      </c>
      <c r="AE393" s="77">
        <v>26145</v>
      </c>
      <c r="AF393" s="188"/>
    </row>
    <row r="394" spans="1:32" s="28" customFormat="1" ht="212.5">
      <c r="A394" s="202"/>
      <c r="B394" s="197"/>
      <c r="C394" s="187"/>
      <c r="D394" s="187"/>
      <c r="E394" s="35" t="s">
        <v>1063</v>
      </c>
      <c r="F394" s="35" t="s">
        <v>1093</v>
      </c>
      <c r="G394" s="35" t="s">
        <v>1094</v>
      </c>
      <c r="H394" s="101">
        <v>0</v>
      </c>
      <c r="I394" s="101">
        <v>1</v>
      </c>
      <c r="J394" s="197"/>
      <c r="K394" s="35" t="s">
        <v>1172</v>
      </c>
      <c r="L394" s="35" t="s">
        <v>726</v>
      </c>
      <c r="M394" s="49">
        <v>43465</v>
      </c>
      <c r="N394" s="191"/>
      <c r="O394" s="187"/>
      <c r="P394" s="101" t="s">
        <v>1169</v>
      </c>
      <c r="Q394" s="101" t="s">
        <v>692</v>
      </c>
      <c r="R394" s="139">
        <v>8344476</v>
      </c>
      <c r="S394" s="223"/>
      <c r="T394" s="76">
        <v>204121</v>
      </c>
      <c r="U394" s="77">
        <v>103121</v>
      </c>
      <c r="V394" s="77">
        <v>101000</v>
      </c>
      <c r="W394" s="77">
        <v>277299</v>
      </c>
      <c r="X394" s="77">
        <v>175705</v>
      </c>
      <c r="Y394" s="77">
        <v>56188</v>
      </c>
      <c r="Z394" s="77">
        <v>52000</v>
      </c>
      <c r="AA394" s="77"/>
      <c r="AB394" s="77"/>
      <c r="AC394" s="77"/>
      <c r="AD394" s="77">
        <v>90784</v>
      </c>
      <c r="AE394" s="77">
        <v>26145</v>
      </c>
      <c r="AF394" s="188"/>
    </row>
    <row r="395" spans="1:32" s="28" customFormat="1" ht="212.5">
      <c r="A395" s="202"/>
      <c r="B395" s="197"/>
      <c r="C395" s="187"/>
      <c r="D395" s="187"/>
      <c r="E395" s="35" t="s">
        <v>1063</v>
      </c>
      <c r="F395" s="35" t="s">
        <v>1093</v>
      </c>
      <c r="G395" s="35" t="s">
        <v>1094</v>
      </c>
      <c r="H395" s="101">
        <v>0</v>
      </c>
      <c r="I395" s="101">
        <v>1</v>
      </c>
      <c r="J395" s="197"/>
      <c r="K395" s="35" t="s">
        <v>1173</v>
      </c>
      <c r="L395" s="35" t="s">
        <v>726</v>
      </c>
      <c r="M395" s="49">
        <v>43465</v>
      </c>
      <c r="N395" s="191"/>
      <c r="O395" s="187"/>
      <c r="P395" s="101" t="s">
        <v>1169</v>
      </c>
      <c r="Q395" s="101" t="s">
        <v>692</v>
      </c>
      <c r="R395" s="139">
        <v>8344476</v>
      </c>
      <c r="S395" s="223"/>
      <c r="T395" s="76">
        <v>204121</v>
      </c>
      <c r="U395" s="77">
        <v>103121</v>
      </c>
      <c r="V395" s="77">
        <v>101000</v>
      </c>
      <c r="W395" s="77">
        <v>277299</v>
      </c>
      <c r="X395" s="77">
        <v>175705</v>
      </c>
      <c r="Y395" s="77">
        <v>56188</v>
      </c>
      <c r="Z395" s="77">
        <v>52000</v>
      </c>
      <c r="AA395" s="77"/>
      <c r="AB395" s="77"/>
      <c r="AC395" s="77"/>
      <c r="AD395" s="77">
        <v>90784</v>
      </c>
      <c r="AE395" s="77">
        <v>26145</v>
      </c>
      <c r="AF395" s="188"/>
    </row>
    <row r="396" spans="1:32" s="28" customFormat="1" ht="212.5">
      <c r="A396" s="202"/>
      <c r="B396" s="197"/>
      <c r="C396" s="187"/>
      <c r="D396" s="187"/>
      <c r="E396" s="35" t="s">
        <v>1063</v>
      </c>
      <c r="F396" s="35" t="s">
        <v>1093</v>
      </c>
      <c r="G396" s="35" t="s">
        <v>1094</v>
      </c>
      <c r="H396" s="101">
        <v>0</v>
      </c>
      <c r="I396" s="101">
        <v>1</v>
      </c>
      <c r="J396" s="197"/>
      <c r="K396" s="35" t="s">
        <v>1174</v>
      </c>
      <c r="L396" s="35" t="s">
        <v>726</v>
      </c>
      <c r="M396" s="49">
        <v>43465</v>
      </c>
      <c r="N396" s="191"/>
      <c r="O396" s="187"/>
      <c r="P396" s="101" t="s">
        <v>1169</v>
      </c>
      <c r="Q396" s="101" t="s">
        <v>692</v>
      </c>
      <c r="R396" s="139">
        <v>8344476</v>
      </c>
      <c r="S396" s="223"/>
      <c r="T396" s="76">
        <v>204121</v>
      </c>
      <c r="U396" s="77">
        <v>103121</v>
      </c>
      <c r="V396" s="77">
        <v>101000</v>
      </c>
      <c r="W396" s="77">
        <v>277299</v>
      </c>
      <c r="X396" s="77">
        <v>175705</v>
      </c>
      <c r="Y396" s="77">
        <v>56188</v>
      </c>
      <c r="Z396" s="77">
        <v>52000</v>
      </c>
      <c r="AA396" s="77"/>
      <c r="AB396" s="77"/>
      <c r="AC396" s="77"/>
      <c r="AD396" s="77">
        <v>90784</v>
      </c>
      <c r="AE396" s="77">
        <v>26145</v>
      </c>
      <c r="AF396" s="188"/>
    </row>
    <row r="397" spans="1:32" s="28" customFormat="1" ht="212.5">
      <c r="A397" s="202"/>
      <c r="B397" s="197"/>
      <c r="C397" s="187"/>
      <c r="D397" s="187"/>
      <c r="E397" s="35" t="s">
        <v>1063</v>
      </c>
      <c r="F397" s="35" t="s">
        <v>1093</v>
      </c>
      <c r="G397" s="35" t="s">
        <v>1094</v>
      </c>
      <c r="H397" s="101">
        <v>0</v>
      </c>
      <c r="I397" s="101">
        <v>1</v>
      </c>
      <c r="J397" s="197"/>
      <c r="K397" s="35" t="s">
        <v>1175</v>
      </c>
      <c r="L397" s="35" t="s">
        <v>726</v>
      </c>
      <c r="M397" s="49">
        <v>43465</v>
      </c>
      <c r="N397" s="191"/>
      <c r="O397" s="187"/>
      <c r="P397" s="101" t="s">
        <v>1169</v>
      </c>
      <c r="Q397" s="101" t="s">
        <v>692</v>
      </c>
      <c r="R397" s="139">
        <v>8344476</v>
      </c>
      <c r="S397" s="223"/>
      <c r="T397" s="76">
        <v>204121</v>
      </c>
      <c r="U397" s="77">
        <v>103121</v>
      </c>
      <c r="V397" s="77">
        <v>101000</v>
      </c>
      <c r="W397" s="77">
        <v>277299</v>
      </c>
      <c r="X397" s="77">
        <v>175705</v>
      </c>
      <c r="Y397" s="77">
        <v>56188</v>
      </c>
      <c r="Z397" s="77">
        <v>52000</v>
      </c>
      <c r="AA397" s="77"/>
      <c r="AB397" s="77"/>
      <c r="AC397" s="77"/>
      <c r="AD397" s="77">
        <v>90784</v>
      </c>
      <c r="AE397" s="77">
        <v>26145</v>
      </c>
      <c r="AF397" s="188"/>
    </row>
    <row r="398" spans="1:32" s="28" customFormat="1" ht="275">
      <c r="A398" s="202"/>
      <c r="B398" s="197"/>
      <c r="C398" s="187"/>
      <c r="D398" s="187"/>
      <c r="E398" s="35" t="s">
        <v>1063</v>
      </c>
      <c r="F398" s="35" t="s">
        <v>1093</v>
      </c>
      <c r="G398" s="35" t="s">
        <v>1094</v>
      </c>
      <c r="H398" s="101">
        <v>0</v>
      </c>
      <c r="I398" s="101">
        <v>1</v>
      </c>
      <c r="J398" s="197"/>
      <c r="K398" s="35" t="s">
        <v>1176</v>
      </c>
      <c r="L398" s="35" t="s">
        <v>726</v>
      </c>
      <c r="M398" s="49">
        <v>43465</v>
      </c>
      <c r="N398" s="191"/>
      <c r="O398" s="187"/>
      <c r="P398" s="101" t="s">
        <v>1169</v>
      </c>
      <c r="Q398" s="101" t="s">
        <v>692</v>
      </c>
      <c r="R398" s="139">
        <v>8344476</v>
      </c>
      <c r="S398" s="223"/>
      <c r="T398" s="76">
        <v>204121</v>
      </c>
      <c r="U398" s="77">
        <v>103121</v>
      </c>
      <c r="V398" s="77">
        <v>101000</v>
      </c>
      <c r="W398" s="77">
        <v>277299</v>
      </c>
      <c r="X398" s="77">
        <v>175705</v>
      </c>
      <c r="Y398" s="77">
        <v>56188</v>
      </c>
      <c r="Z398" s="77">
        <v>52000</v>
      </c>
      <c r="AA398" s="77"/>
      <c r="AB398" s="77"/>
      <c r="AC398" s="77"/>
      <c r="AD398" s="77">
        <v>90784</v>
      </c>
      <c r="AE398" s="77">
        <v>26145</v>
      </c>
      <c r="AF398" s="188"/>
    </row>
    <row r="399" spans="1:32" s="28" customFormat="1" ht="212.5">
      <c r="A399" s="202"/>
      <c r="B399" s="197"/>
      <c r="C399" s="187"/>
      <c r="D399" s="187"/>
      <c r="E399" s="35" t="s">
        <v>1063</v>
      </c>
      <c r="F399" s="35" t="s">
        <v>1093</v>
      </c>
      <c r="G399" s="35" t="s">
        <v>1094</v>
      </c>
      <c r="H399" s="101">
        <v>0</v>
      </c>
      <c r="I399" s="101">
        <v>1</v>
      </c>
      <c r="J399" s="197"/>
      <c r="K399" s="35" t="s">
        <v>1177</v>
      </c>
      <c r="L399" s="35" t="s">
        <v>726</v>
      </c>
      <c r="M399" s="49">
        <v>43465</v>
      </c>
      <c r="N399" s="191"/>
      <c r="O399" s="187"/>
      <c r="P399" s="101" t="s">
        <v>1169</v>
      </c>
      <c r="Q399" s="101" t="s">
        <v>692</v>
      </c>
      <c r="R399" s="139">
        <v>8344476</v>
      </c>
      <c r="S399" s="223"/>
      <c r="T399" s="76">
        <v>204121</v>
      </c>
      <c r="U399" s="77">
        <v>103121</v>
      </c>
      <c r="V399" s="77">
        <v>101000</v>
      </c>
      <c r="W399" s="77">
        <v>277299</v>
      </c>
      <c r="X399" s="77">
        <v>175705</v>
      </c>
      <c r="Y399" s="77">
        <v>56188</v>
      </c>
      <c r="Z399" s="77">
        <v>52000</v>
      </c>
      <c r="AA399" s="77"/>
      <c r="AB399" s="77"/>
      <c r="AC399" s="77"/>
      <c r="AD399" s="77">
        <v>90784</v>
      </c>
      <c r="AE399" s="77">
        <v>26145</v>
      </c>
      <c r="AF399" s="188"/>
    </row>
    <row r="400" spans="1:32" s="28" customFormat="1" ht="212.5">
      <c r="A400" s="202"/>
      <c r="B400" s="197"/>
      <c r="C400" s="187"/>
      <c r="D400" s="187"/>
      <c r="E400" s="35" t="s">
        <v>1063</v>
      </c>
      <c r="F400" s="35" t="s">
        <v>1093</v>
      </c>
      <c r="G400" s="35" t="s">
        <v>1094</v>
      </c>
      <c r="H400" s="101">
        <v>0</v>
      </c>
      <c r="I400" s="101">
        <v>1</v>
      </c>
      <c r="J400" s="197"/>
      <c r="K400" s="35" t="s">
        <v>1178</v>
      </c>
      <c r="L400" s="35" t="s">
        <v>726</v>
      </c>
      <c r="M400" s="49">
        <v>43465</v>
      </c>
      <c r="N400" s="191"/>
      <c r="O400" s="187"/>
      <c r="P400" s="101" t="s">
        <v>1169</v>
      </c>
      <c r="Q400" s="101" t="s">
        <v>692</v>
      </c>
      <c r="R400" s="139">
        <v>8344476</v>
      </c>
      <c r="S400" s="223"/>
      <c r="T400" s="76">
        <v>204121</v>
      </c>
      <c r="U400" s="77">
        <v>103121</v>
      </c>
      <c r="V400" s="77">
        <v>101000</v>
      </c>
      <c r="W400" s="77">
        <v>277299</v>
      </c>
      <c r="X400" s="77">
        <v>175705</v>
      </c>
      <c r="Y400" s="77">
        <v>56188</v>
      </c>
      <c r="Z400" s="77">
        <v>52000</v>
      </c>
      <c r="AA400" s="77"/>
      <c r="AB400" s="77"/>
      <c r="AC400" s="77"/>
      <c r="AD400" s="77">
        <v>90784</v>
      </c>
      <c r="AE400" s="77">
        <v>26145</v>
      </c>
      <c r="AF400" s="188"/>
    </row>
    <row r="401" spans="1:32" s="28" customFormat="1" ht="33" customHeight="1">
      <c r="A401" s="202"/>
      <c r="B401" s="197"/>
      <c r="C401" s="187"/>
      <c r="D401" s="187"/>
      <c r="E401" s="35" t="s">
        <v>1063</v>
      </c>
      <c r="F401" s="35" t="s">
        <v>1093</v>
      </c>
      <c r="G401" s="35" t="s">
        <v>1094</v>
      </c>
      <c r="H401" s="101">
        <v>0</v>
      </c>
      <c r="I401" s="101">
        <v>1</v>
      </c>
      <c r="J401" s="197"/>
      <c r="K401" s="35" t="s">
        <v>1179</v>
      </c>
      <c r="L401" s="35" t="s">
        <v>726</v>
      </c>
      <c r="M401" s="49">
        <v>43465</v>
      </c>
      <c r="N401" s="191"/>
      <c r="O401" s="187"/>
      <c r="P401" s="101" t="s">
        <v>1169</v>
      </c>
      <c r="Q401" s="101" t="s">
        <v>692</v>
      </c>
      <c r="R401" s="139">
        <v>8344476</v>
      </c>
      <c r="S401" s="223"/>
      <c r="T401" s="76">
        <v>204121</v>
      </c>
      <c r="U401" s="77">
        <v>103121</v>
      </c>
      <c r="V401" s="77">
        <v>101000</v>
      </c>
      <c r="W401" s="77">
        <v>277299</v>
      </c>
      <c r="X401" s="77">
        <v>175705</v>
      </c>
      <c r="Y401" s="77">
        <v>56188</v>
      </c>
      <c r="Z401" s="77">
        <v>52000</v>
      </c>
      <c r="AA401" s="77"/>
      <c r="AB401" s="77"/>
      <c r="AC401" s="77"/>
      <c r="AD401" s="77">
        <v>90784</v>
      </c>
      <c r="AE401" s="77">
        <v>26145</v>
      </c>
      <c r="AF401" s="188"/>
    </row>
    <row r="402" spans="1:32" s="28" customFormat="1" ht="212.5">
      <c r="A402" s="202"/>
      <c r="B402" s="197"/>
      <c r="C402" s="187"/>
      <c r="D402" s="187"/>
      <c r="E402" s="35" t="s">
        <v>1063</v>
      </c>
      <c r="F402" s="35" t="s">
        <v>1093</v>
      </c>
      <c r="G402" s="35" t="s">
        <v>1094</v>
      </c>
      <c r="H402" s="101">
        <v>0</v>
      </c>
      <c r="I402" s="101">
        <v>1</v>
      </c>
      <c r="J402" s="197"/>
      <c r="K402" s="35" t="s">
        <v>1180</v>
      </c>
      <c r="L402" s="35" t="s">
        <v>726</v>
      </c>
      <c r="M402" s="49">
        <v>43465</v>
      </c>
      <c r="N402" s="191"/>
      <c r="O402" s="187"/>
      <c r="P402" s="101" t="s">
        <v>1169</v>
      </c>
      <c r="Q402" s="101" t="s">
        <v>692</v>
      </c>
      <c r="R402" s="139">
        <v>8344476</v>
      </c>
      <c r="S402" s="223"/>
      <c r="T402" s="76">
        <v>204121</v>
      </c>
      <c r="U402" s="77">
        <v>103121</v>
      </c>
      <c r="V402" s="77">
        <v>101000</v>
      </c>
      <c r="W402" s="77">
        <v>277299</v>
      </c>
      <c r="X402" s="77">
        <v>175705</v>
      </c>
      <c r="Y402" s="77">
        <v>56188</v>
      </c>
      <c r="Z402" s="77">
        <v>52000</v>
      </c>
      <c r="AA402" s="77"/>
      <c r="AB402" s="77"/>
      <c r="AC402" s="77"/>
      <c r="AD402" s="77">
        <v>90784</v>
      </c>
      <c r="AE402" s="77">
        <v>26145</v>
      </c>
      <c r="AF402" s="188"/>
    </row>
    <row r="403" spans="1:32" s="28" customFormat="1" ht="45" customHeight="1">
      <c r="A403" s="202"/>
      <c r="B403" s="197"/>
      <c r="C403" s="187"/>
      <c r="D403" s="187"/>
      <c r="E403" s="35" t="s">
        <v>1063</v>
      </c>
      <c r="F403" s="35" t="s">
        <v>1093</v>
      </c>
      <c r="G403" s="35" t="s">
        <v>1094</v>
      </c>
      <c r="H403" s="101">
        <v>0</v>
      </c>
      <c r="I403" s="101">
        <v>1</v>
      </c>
      <c r="J403" s="197"/>
      <c r="K403" s="35" t="s">
        <v>1181</v>
      </c>
      <c r="L403" s="35" t="s">
        <v>726</v>
      </c>
      <c r="M403" s="49">
        <v>43465</v>
      </c>
      <c r="N403" s="191"/>
      <c r="O403" s="187"/>
      <c r="P403" s="101" t="s">
        <v>1169</v>
      </c>
      <c r="Q403" s="101" t="s">
        <v>692</v>
      </c>
      <c r="R403" s="139">
        <v>8344476</v>
      </c>
      <c r="S403" s="223"/>
      <c r="T403" s="76">
        <v>204121</v>
      </c>
      <c r="U403" s="77">
        <v>103121</v>
      </c>
      <c r="V403" s="77">
        <v>101000</v>
      </c>
      <c r="W403" s="77">
        <v>277299</v>
      </c>
      <c r="X403" s="77">
        <v>175705</v>
      </c>
      <c r="Y403" s="77">
        <v>56188</v>
      </c>
      <c r="Z403" s="77">
        <v>52000</v>
      </c>
      <c r="AA403" s="77"/>
      <c r="AB403" s="77"/>
      <c r="AC403" s="77"/>
      <c r="AD403" s="77">
        <v>90784</v>
      </c>
      <c r="AE403" s="77">
        <v>26145</v>
      </c>
      <c r="AF403" s="188"/>
    </row>
    <row r="404" spans="1:32" s="28" customFormat="1" ht="36" customHeight="1">
      <c r="A404" s="202"/>
      <c r="B404" s="197"/>
      <c r="C404" s="187"/>
      <c r="D404" s="187"/>
      <c r="E404" s="35" t="s">
        <v>1063</v>
      </c>
      <c r="F404" s="35" t="s">
        <v>1093</v>
      </c>
      <c r="G404" s="35" t="s">
        <v>1094</v>
      </c>
      <c r="H404" s="101">
        <v>0</v>
      </c>
      <c r="I404" s="101">
        <v>1</v>
      </c>
      <c r="J404" s="197"/>
      <c r="K404" s="35" t="s">
        <v>1182</v>
      </c>
      <c r="L404" s="35" t="s">
        <v>726</v>
      </c>
      <c r="M404" s="49">
        <v>43465</v>
      </c>
      <c r="N404" s="191"/>
      <c r="O404" s="187"/>
      <c r="P404" s="101" t="s">
        <v>1169</v>
      </c>
      <c r="Q404" s="101" t="s">
        <v>692</v>
      </c>
      <c r="R404" s="139">
        <v>8344476</v>
      </c>
      <c r="S404" s="223"/>
      <c r="T404" s="76">
        <v>204121</v>
      </c>
      <c r="U404" s="77">
        <v>103121</v>
      </c>
      <c r="V404" s="77">
        <v>101000</v>
      </c>
      <c r="W404" s="77">
        <v>277299</v>
      </c>
      <c r="X404" s="77">
        <v>175705</v>
      </c>
      <c r="Y404" s="77">
        <v>56188</v>
      </c>
      <c r="Z404" s="77">
        <v>52000</v>
      </c>
      <c r="AA404" s="77"/>
      <c r="AB404" s="77"/>
      <c r="AC404" s="77"/>
      <c r="AD404" s="77">
        <v>90784</v>
      </c>
      <c r="AE404" s="77">
        <v>26145</v>
      </c>
      <c r="AF404" s="188"/>
    </row>
    <row r="405" spans="1:32" s="28" customFormat="1" ht="47.25" customHeight="1">
      <c r="A405" s="202"/>
      <c r="B405" s="197"/>
      <c r="C405" s="187"/>
      <c r="D405" s="187"/>
      <c r="E405" s="35" t="s">
        <v>1063</v>
      </c>
      <c r="F405" s="35" t="s">
        <v>1093</v>
      </c>
      <c r="G405" s="35" t="s">
        <v>1094</v>
      </c>
      <c r="H405" s="101">
        <v>0</v>
      </c>
      <c r="I405" s="101">
        <v>1</v>
      </c>
      <c r="J405" s="197"/>
      <c r="K405" s="35" t="s">
        <v>1183</v>
      </c>
      <c r="L405" s="35" t="s">
        <v>726</v>
      </c>
      <c r="M405" s="49">
        <v>43465</v>
      </c>
      <c r="N405" s="191"/>
      <c r="O405" s="187"/>
      <c r="P405" s="101" t="s">
        <v>1169</v>
      </c>
      <c r="Q405" s="101" t="s">
        <v>692</v>
      </c>
      <c r="R405" s="139">
        <v>8344476</v>
      </c>
      <c r="S405" s="223"/>
      <c r="T405" s="76">
        <v>204121</v>
      </c>
      <c r="U405" s="77">
        <v>103121</v>
      </c>
      <c r="V405" s="77">
        <v>101000</v>
      </c>
      <c r="W405" s="77">
        <v>277299</v>
      </c>
      <c r="X405" s="77">
        <v>175705</v>
      </c>
      <c r="Y405" s="77">
        <v>56188</v>
      </c>
      <c r="Z405" s="77">
        <v>52000</v>
      </c>
      <c r="AA405" s="77"/>
      <c r="AB405" s="77"/>
      <c r="AC405" s="77"/>
      <c r="AD405" s="77">
        <v>90784</v>
      </c>
      <c r="AE405" s="77">
        <v>26145</v>
      </c>
      <c r="AF405" s="188"/>
    </row>
    <row r="406" spans="1:32" s="28" customFormat="1" ht="212.5">
      <c r="A406" s="202"/>
      <c r="B406" s="197"/>
      <c r="C406" s="187"/>
      <c r="D406" s="187"/>
      <c r="E406" s="35" t="s">
        <v>1063</v>
      </c>
      <c r="F406" s="35" t="s">
        <v>1093</v>
      </c>
      <c r="G406" s="35" t="s">
        <v>1094</v>
      </c>
      <c r="H406" s="101">
        <v>0</v>
      </c>
      <c r="I406" s="101">
        <v>1</v>
      </c>
      <c r="J406" s="197"/>
      <c r="K406" s="35" t="s">
        <v>1184</v>
      </c>
      <c r="L406" s="35" t="s">
        <v>726</v>
      </c>
      <c r="M406" s="49">
        <v>43465</v>
      </c>
      <c r="N406" s="191"/>
      <c r="O406" s="187"/>
      <c r="P406" s="101" t="s">
        <v>1169</v>
      </c>
      <c r="Q406" s="101" t="s">
        <v>692</v>
      </c>
      <c r="R406" s="139">
        <v>8344476</v>
      </c>
      <c r="S406" s="223"/>
      <c r="T406" s="76">
        <v>204121</v>
      </c>
      <c r="U406" s="77">
        <v>103121</v>
      </c>
      <c r="V406" s="77">
        <v>101000</v>
      </c>
      <c r="W406" s="77">
        <v>277299</v>
      </c>
      <c r="X406" s="77">
        <v>175705</v>
      </c>
      <c r="Y406" s="77">
        <v>56188</v>
      </c>
      <c r="Z406" s="77">
        <v>52000</v>
      </c>
      <c r="AA406" s="77"/>
      <c r="AB406" s="77"/>
      <c r="AC406" s="77"/>
      <c r="AD406" s="77">
        <v>90784</v>
      </c>
      <c r="AE406" s="77">
        <v>26145</v>
      </c>
      <c r="AF406" s="188"/>
    </row>
    <row r="407" spans="1:32" s="28" customFormat="1" ht="54.75" customHeight="1">
      <c r="A407" s="202"/>
      <c r="B407" s="197"/>
      <c r="C407" s="187"/>
      <c r="D407" s="187"/>
      <c r="E407" s="35" t="s">
        <v>1063</v>
      </c>
      <c r="F407" s="35" t="s">
        <v>1093</v>
      </c>
      <c r="G407" s="35" t="s">
        <v>1094</v>
      </c>
      <c r="H407" s="101">
        <v>0</v>
      </c>
      <c r="I407" s="101">
        <v>1</v>
      </c>
      <c r="J407" s="197"/>
      <c r="K407" s="35" t="s">
        <v>1185</v>
      </c>
      <c r="L407" s="35" t="s">
        <v>726</v>
      </c>
      <c r="M407" s="49">
        <v>43465</v>
      </c>
      <c r="N407" s="191"/>
      <c r="O407" s="187"/>
      <c r="P407" s="101" t="s">
        <v>1169</v>
      </c>
      <c r="Q407" s="101" t="s">
        <v>692</v>
      </c>
      <c r="R407" s="139">
        <v>8344476</v>
      </c>
      <c r="S407" s="223"/>
      <c r="T407" s="76">
        <v>204121</v>
      </c>
      <c r="U407" s="77">
        <v>103121</v>
      </c>
      <c r="V407" s="77">
        <v>101000</v>
      </c>
      <c r="W407" s="77">
        <v>277299</v>
      </c>
      <c r="X407" s="77">
        <v>175705</v>
      </c>
      <c r="Y407" s="77">
        <v>56188</v>
      </c>
      <c r="Z407" s="77">
        <v>52000</v>
      </c>
      <c r="AA407" s="77"/>
      <c r="AB407" s="77"/>
      <c r="AC407" s="77"/>
      <c r="AD407" s="77">
        <v>90784</v>
      </c>
      <c r="AE407" s="77">
        <v>26145</v>
      </c>
      <c r="AF407" s="188"/>
    </row>
    <row r="408" spans="1:32" s="28" customFormat="1" ht="58.5" customHeight="1">
      <c r="A408" s="202"/>
      <c r="B408" s="197"/>
      <c r="C408" s="187"/>
      <c r="D408" s="187"/>
      <c r="E408" s="35" t="s">
        <v>1063</v>
      </c>
      <c r="F408" s="35" t="s">
        <v>1093</v>
      </c>
      <c r="G408" s="35" t="s">
        <v>1094</v>
      </c>
      <c r="H408" s="101">
        <v>0</v>
      </c>
      <c r="I408" s="101">
        <v>1</v>
      </c>
      <c r="J408" s="197"/>
      <c r="K408" s="35" t="s">
        <v>1186</v>
      </c>
      <c r="L408" s="35" t="s">
        <v>726</v>
      </c>
      <c r="M408" s="49">
        <v>43465</v>
      </c>
      <c r="N408" s="191"/>
      <c r="O408" s="187"/>
      <c r="P408" s="101" t="s">
        <v>1169</v>
      </c>
      <c r="Q408" s="101" t="s">
        <v>692</v>
      </c>
      <c r="R408" s="139">
        <v>8344476</v>
      </c>
      <c r="S408" s="223"/>
      <c r="T408" s="76">
        <v>204121</v>
      </c>
      <c r="U408" s="77">
        <v>103121</v>
      </c>
      <c r="V408" s="77">
        <v>101000</v>
      </c>
      <c r="W408" s="77">
        <v>277299</v>
      </c>
      <c r="X408" s="77">
        <v>175705</v>
      </c>
      <c r="Y408" s="77">
        <v>56188</v>
      </c>
      <c r="Z408" s="77">
        <v>52000</v>
      </c>
      <c r="AA408" s="77"/>
      <c r="AB408" s="77"/>
      <c r="AC408" s="77"/>
      <c r="AD408" s="77">
        <v>90784</v>
      </c>
      <c r="AE408" s="77">
        <v>26145</v>
      </c>
      <c r="AF408" s="188"/>
    </row>
    <row r="409" spans="1:32" s="28" customFormat="1" ht="49.5" customHeight="1">
      <c r="A409" s="202"/>
      <c r="B409" s="197"/>
      <c r="C409" s="187"/>
      <c r="D409" s="187"/>
      <c r="E409" s="35" t="s">
        <v>1063</v>
      </c>
      <c r="F409" s="35" t="s">
        <v>1093</v>
      </c>
      <c r="G409" s="35" t="s">
        <v>1094</v>
      </c>
      <c r="H409" s="101">
        <v>0</v>
      </c>
      <c r="I409" s="101">
        <v>1</v>
      </c>
      <c r="J409" s="197"/>
      <c r="K409" s="35" t="s">
        <v>1187</v>
      </c>
      <c r="L409" s="35" t="s">
        <v>726</v>
      </c>
      <c r="M409" s="49">
        <v>43465</v>
      </c>
      <c r="N409" s="191"/>
      <c r="O409" s="187"/>
      <c r="P409" s="101" t="s">
        <v>1169</v>
      </c>
      <c r="Q409" s="101" t="s">
        <v>692</v>
      </c>
      <c r="R409" s="139">
        <v>8344476</v>
      </c>
      <c r="S409" s="223"/>
      <c r="T409" s="76">
        <v>204121</v>
      </c>
      <c r="U409" s="77">
        <v>103121</v>
      </c>
      <c r="V409" s="77">
        <v>101000</v>
      </c>
      <c r="W409" s="77">
        <v>277299</v>
      </c>
      <c r="X409" s="77">
        <v>175705</v>
      </c>
      <c r="Y409" s="77">
        <v>56188</v>
      </c>
      <c r="Z409" s="77">
        <v>52000</v>
      </c>
      <c r="AA409" s="77"/>
      <c r="AB409" s="77"/>
      <c r="AC409" s="77"/>
      <c r="AD409" s="77">
        <v>90784</v>
      </c>
      <c r="AE409" s="77">
        <v>26145</v>
      </c>
      <c r="AF409" s="188"/>
    </row>
    <row r="410" spans="1:32" s="28" customFormat="1" ht="362.5">
      <c r="A410" s="202"/>
      <c r="B410" s="197"/>
      <c r="C410" s="187"/>
      <c r="D410" s="187"/>
      <c r="E410" s="35" t="s">
        <v>1063</v>
      </c>
      <c r="F410" s="35" t="s">
        <v>1093</v>
      </c>
      <c r="G410" s="35" t="s">
        <v>1094</v>
      </c>
      <c r="H410" s="101">
        <v>0</v>
      </c>
      <c r="I410" s="101">
        <v>1</v>
      </c>
      <c r="J410" s="197"/>
      <c r="K410" s="35" t="s">
        <v>1188</v>
      </c>
      <c r="L410" s="35" t="s">
        <v>726</v>
      </c>
      <c r="M410" s="49">
        <v>43465</v>
      </c>
      <c r="N410" s="191"/>
      <c r="O410" s="187"/>
      <c r="P410" s="101" t="s">
        <v>1169</v>
      </c>
      <c r="Q410" s="101" t="s">
        <v>692</v>
      </c>
      <c r="R410" s="139">
        <v>8344476</v>
      </c>
      <c r="S410" s="223"/>
      <c r="T410" s="76">
        <v>204121</v>
      </c>
      <c r="U410" s="77">
        <v>103121</v>
      </c>
      <c r="V410" s="77">
        <v>101000</v>
      </c>
      <c r="W410" s="77">
        <v>277299</v>
      </c>
      <c r="X410" s="77">
        <v>175705</v>
      </c>
      <c r="Y410" s="77">
        <v>56188</v>
      </c>
      <c r="Z410" s="77">
        <v>52000</v>
      </c>
      <c r="AA410" s="77"/>
      <c r="AB410" s="77"/>
      <c r="AC410" s="77"/>
      <c r="AD410" s="77">
        <v>90784</v>
      </c>
      <c r="AE410" s="77">
        <v>26145</v>
      </c>
      <c r="AF410" s="188"/>
    </row>
    <row r="411" spans="1:32" s="28" customFormat="1" ht="63" customHeight="1">
      <c r="A411" s="202"/>
      <c r="B411" s="197"/>
      <c r="C411" s="187"/>
      <c r="D411" s="187"/>
      <c r="E411" s="35" t="s">
        <v>1063</v>
      </c>
      <c r="F411" s="35" t="s">
        <v>1093</v>
      </c>
      <c r="G411" s="35" t="s">
        <v>1094</v>
      </c>
      <c r="H411" s="101">
        <v>0</v>
      </c>
      <c r="I411" s="101">
        <v>1</v>
      </c>
      <c r="J411" s="197"/>
      <c r="K411" s="35" t="s">
        <v>1189</v>
      </c>
      <c r="L411" s="35" t="s">
        <v>726</v>
      </c>
      <c r="M411" s="49">
        <v>43465</v>
      </c>
      <c r="N411" s="191"/>
      <c r="O411" s="187"/>
      <c r="P411" s="101" t="s">
        <v>1169</v>
      </c>
      <c r="Q411" s="101" t="s">
        <v>692</v>
      </c>
      <c r="R411" s="139">
        <v>8344476</v>
      </c>
      <c r="S411" s="223"/>
      <c r="T411" s="76">
        <v>204121</v>
      </c>
      <c r="U411" s="77">
        <v>103121</v>
      </c>
      <c r="V411" s="77">
        <v>101000</v>
      </c>
      <c r="W411" s="77">
        <v>277299</v>
      </c>
      <c r="X411" s="77">
        <v>175705</v>
      </c>
      <c r="Y411" s="77">
        <v>56188</v>
      </c>
      <c r="Z411" s="77">
        <v>52000</v>
      </c>
      <c r="AA411" s="77"/>
      <c r="AB411" s="77"/>
      <c r="AC411" s="77"/>
      <c r="AD411" s="77">
        <v>90784</v>
      </c>
      <c r="AE411" s="77">
        <v>26145</v>
      </c>
      <c r="AF411" s="188"/>
    </row>
    <row r="412" spans="1:32" s="28" customFormat="1" ht="212.5">
      <c r="A412" s="202"/>
      <c r="B412" s="197"/>
      <c r="C412" s="187"/>
      <c r="D412" s="187"/>
      <c r="E412" s="35" t="s">
        <v>1063</v>
      </c>
      <c r="F412" s="35" t="s">
        <v>1093</v>
      </c>
      <c r="G412" s="35" t="s">
        <v>1094</v>
      </c>
      <c r="H412" s="101">
        <v>0</v>
      </c>
      <c r="I412" s="101">
        <v>1</v>
      </c>
      <c r="J412" s="197"/>
      <c r="K412" s="35" t="s">
        <v>1190</v>
      </c>
      <c r="L412" s="35" t="s">
        <v>726</v>
      </c>
      <c r="M412" s="49">
        <v>43465</v>
      </c>
      <c r="N412" s="191"/>
      <c r="O412" s="187"/>
      <c r="P412" s="101" t="s">
        <v>1169</v>
      </c>
      <c r="Q412" s="101" t="s">
        <v>692</v>
      </c>
      <c r="R412" s="139">
        <v>8344476</v>
      </c>
      <c r="S412" s="223"/>
      <c r="T412" s="76">
        <v>204121</v>
      </c>
      <c r="U412" s="77">
        <v>103121</v>
      </c>
      <c r="V412" s="77">
        <v>101000</v>
      </c>
      <c r="W412" s="77">
        <v>277299</v>
      </c>
      <c r="X412" s="77">
        <v>175705</v>
      </c>
      <c r="Y412" s="77">
        <v>56188</v>
      </c>
      <c r="Z412" s="77">
        <v>52000</v>
      </c>
      <c r="AA412" s="77"/>
      <c r="AB412" s="77"/>
      <c r="AC412" s="77"/>
      <c r="AD412" s="77">
        <v>90784</v>
      </c>
      <c r="AE412" s="77">
        <v>26145</v>
      </c>
      <c r="AF412" s="188"/>
    </row>
    <row r="413" spans="1:32" s="28" customFormat="1" ht="47.25" customHeight="1">
      <c r="A413" s="202"/>
      <c r="B413" s="197"/>
      <c r="C413" s="187"/>
      <c r="D413" s="187"/>
      <c r="E413" s="35" t="s">
        <v>1063</v>
      </c>
      <c r="F413" s="35" t="s">
        <v>1093</v>
      </c>
      <c r="G413" s="35" t="s">
        <v>1094</v>
      </c>
      <c r="H413" s="101">
        <v>0</v>
      </c>
      <c r="I413" s="101">
        <v>1</v>
      </c>
      <c r="J413" s="197"/>
      <c r="K413" s="35" t="s">
        <v>1183</v>
      </c>
      <c r="L413" s="35" t="s">
        <v>726</v>
      </c>
      <c r="M413" s="49">
        <v>43465</v>
      </c>
      <c r="N413" s="191"/>
      <c r="O413" s="187"/>
      <c r="P413" s="101" t="s">
        <v>1169</v>
      </c>
      <c r="Q413" s="101" t="s">
        <v>692</v>
      </c>
      <c r="R413" s="139">
        <v>8344476</v>
      </c>
      <c r="S413" s="223"/>
      <c r="T413" s="76">
        <v>204121</v>
      </c>
      <c r="U413" s="77">
        <v>103121</v>
      </c>
      <c r="V413" s="77">
        <v>101000</v>
      </c>
      <c r="W413" s="77">
        <v>277299</v>
      </c>
      <c r="X413" s="77">
        <v>175705</v>
      </c>
      <c r="Y413" s="77">
        <v>56188</v>
      </c>
      <c r="Z413" s="77">
        <v>52000</v>
      </c>
      <c r="AA413" s="77"/>
      <c r="AB413" s="77"/>
      <c r="AC413" s="77"/>
      <c r="AD413" s="77">
        <v>90784</v>
      </c>
      <c r="AE413" s="77">
        <v>26145</v>
      </c>
      <c r="AF413" s="188"/>
    </row>
    <row r="414" spans="1:32" s="28" customFormat="1" ht="300">
      <c r="A414" s="202"/>
      <c r="B414" s="197"/>
      <c r="C414" s="187"/>
      <c r="D414" s="187"/>
      <c r="E414" s="35" t="s">
        <v>1063</v>
      </c>
      <c r="F414" s="35" t="s">
        <v>1093</v>
      </c>
      <c r="G414" s="35" t="s">
        <v>1094</v>
      </c>
      <c r="H414" s="101">
        <v>0</v>
      </c>
      <c r="I414" s="101">
        <v>1</v>
      </c>
      <c r="J414" s="197"/>
      <c r="K414" s="35" t="s">
        <v>1191</v>
      </c>
      <c r="L414" s="35" t="s">
        <v>726</v>
      </c>
      <c r="M414" s="49">
        <v>43465</v>
      </c>
      <c r="N414" s="191"/>
      <c r="O414" s="187"/>
      <c r="P414" s="101" t="s">
        <v>1169</v>
      </c>
      <c r="Q414" s="101" t="s">
        <v>692</v>
      </c>
      <c r="R414" s="139">
        <v>8344476</v>
      </c>
      <c r="S414" s="223"/>
      <c r="T414" s="76">
        <v>204121</v>
      </c>
      <c r="U414" s="77">
        <v>103121</v>
      </c>
      <c r="V414" s="77">
        <v>101000</v>
      </c>
      <c r="W414" s="77">
        <v>277299</v>
      </c>
      <c r="X414" s="77">
        <v>175705</v>
      </c>
      <c r="Y414" s="77">
        <v>56188</v>
      </c>
      <c r="Z414" s="77">
        <v>52000</v>
      </c>
      <c r="AA414" s="77"/>
      <c r="AB414" s="77"/>
      <c r="AC414" s="77"/>
      <c r="AD414" s="77">
        <v>90784</v>
      </c>
      <c r="AE414" s="77">
        <v>26145</v>
      </c>
      <c r="AF414" s="188"/>
    </row>
    <row r="415" spans="1:32" s="28" customFormat="1" ht="212.5">
      <c r="A415" s="202"/>
      <c r="B415" s="197"/>
      <c r="C415" s="187"/>
      <c r="D415" s="187"/>
      <c r="E415" s="35" t="s">
        <v>1063</v>
      </c>
      <c r="F415" s="35" t="s">
        <v>1093</v>
      </c>
      <c r="G415" s="35" t="s">
        <v>1094</v>
      </c>
      <c r="H415" s="101">
        <v>0</v>
      </c>
      <c r="I415" s="101">
        <v>1</v>
      </c>
      <c r="J415" s="197"/>
      <c r="K415" s="35" t="s">
        <v>1192</v>
      </c>
      <c r="L415" s="35" t="s">
        <v>726</v>
      </c>
      <c r="M415" s="49">
        <v>43465</v>
      </c>
      <c r="N415" s="191"/>
      <c r="O415" s="187"/>
      <c r="P415" s="101" t="s">
        <v>1169</v>
      </c>
      <c r="Q415" s="101" t="s">
        <v>692</v>
      </c>
      <c r="R415" s="139">
        <v>8344476</v>
      </c>
      <c r="S415" s="223"/>
      <c r="T415" s="76">
        <v>204121</v>
      </c>
      <c r="U415" s="77">
        <v>103121</v>
      </c>
      <c r="V415" s="77">
        <v>101000</v>
      </c>
      <c r="W415" s="77">
        <v>277299</v>
      </c>
      <c r="X415" s="77">
        <v>175705</v>
      </c>
      <c r="Y415" s="77">
        <v>56188</v>
      </c>
      <c r="Z415" s="77">
        <v>52000</v>
      </c>
      <c r="AA415" s="77"/>
      <c r="AB415" s="77"/>
      <c r="AC415" s="77"/>
      <c r="AD415" s="77">
        <v>90784</v>
      </c>
      <c r="AE415" s="77">
        <v>26145</v>
      </c>
      <c r="AF415" s="188"/>
    </row>
    <row r="416" spans="1:32" s="28" customFormat="1" ht="212.5">
      <c r="A416" s="202"/>
      <c r="B416" s="197"/>
      <c r="C416" s="187"/>
      <c r="D416" s="187"/>
      <c r="E416" s="35" t="s">
        <v>1063</v>
      </c>
      <c r="F416" s="35" t="s">
        <v>1093</v>
      </c>
      <c r="G416" s="35" t="s">
        <v>1094</v>
      </c>
      <c r="H416" s="101">
        <v>0</v>
      </c>
      <c r="I416" s="101">
        <v>1</v>
      </c>
      <c r="J416" s="197"/>
      <c r="K416" s="35" t="s">
        <v>1193</v>
      </c>
      <c r="L416" s="35" t="s">
        <v>726</v>
      </c>
      <c r="M416" s="49">
        <v>43465</v>
      </c>
      <c r="N416" s="191"/>
      <c r="O416" s="187"/>
      <c r="P416" s="101" t="s">
        <v>1169</v>
      </c>
      <c r="Q416" s="101" t="s">
        <v>692</v>
      </c>
      <c r="R416" s="139">
        <v>8344476</v>
      </c>
      <c r="S416" s="223"/>
      <c r="T416" s="76">
        <v>204121</v>
      </c>
      <c r="U416" s="77">
        <v>103121</v>
      </c>
      <c r="V416" s="77">
        <v>101000</v>
      </c>
      <c r="W416" s="77">
        <v>277299</v>
      </c>
      <c r="X416" s="77">
        <v>175705</v>
      </c>
      <c r="Y416" s="77">
        <v>56188</v>
      </c>
      <c r="Z416" s="77">
        <v>52000</v>
      </c>
      <c r="AA416" s="77"/>
      <c r="AB416" s="77"/>
      <c r="AC416" s="77"/>
      <c r="AD416" s="77">
        <v>90784</v>
      </c>
      <c r="AE416" s="77">
        <v>26145</v>
      </c>
      <c r="AF416" s="188"/>
    </row>
    <row r="417" spans="1:32" s="28" customFormat="1" ht="212.5">
      <c r="A417" s="202"/>
      <c r="B417" s="197"/>
      <c r="C417" s="187"/>
      <c r="D417" s="187"/>
      <c r="E417" s="35" t="s">
        <v>1063</v>
      </c>
      <c r="F417" s="35" t="s">
        <v>1093</v>
      </c>
      <c r="G417" s="35" t="s">
        <v>1094</v>
      </c>
      <c r="H417" s="101">
        <v>0</v>
      </c>
      <c r="I417" s="101">
        <v>1</v>
      </c>
      <c r="J417" s="197"/>
      <c r="K417" s="35" t="s">
        <v>1194</v>
      </c>
      <c r="L417" s="35" t="s">
        <v>726</v>
      </c>
      <c r="M417" s="49">
        <v>43465</v>
      </c>
      <c r="N417" s="191"/>
      <c r="O417" s="187"/>
      <c r="P417" s="101" t="s">
        <v>1169</v>
      </c>
      <c r="Q417" s="101" t="s">
        <v>692</v>
      </c>
      <c r="R417" s="139">
        <v>8344476</v>
      </c>
      <c r="S417" s="223"/>
      <c r="T417" s="76">
        <v>204121</v>
      </c>
      <c r="U417" s="77">
        <v>103121</v>
      </c>
      <c r="V417" s="77">
        <v>101000</v>
      </c>
      <c r="W417" s="77">
        <v>277299</v>
      </c>
      <c r="X417" s="77">
        <v>175705</v>
      </c>
      <c r="Y417" s="77">
        <v>56188</v>
      </c>
      <c r="Z417" s="77">
        <v>52000</v>
      </c>
      <c r="AA417" s="77"/>
      <c r="AB417" s="77"/>
      <c r="AC417" s="77"/>
      <c r="AD417" s="77">
        <v>90784</v>
      </c>
      <c r="AE417" s="77">
        <v>26145</v>
      </c>
      <c r="AF417" s="188"/>
    </row>
    <row r="418" spans="1:32" s="28" customFormat="1" ht="212.5">
      <c r="A418" s="202"/>
      <c r="B418" s="197"/>
      <c r="C418" s="187"/>
      <c r="D418" s="187"/>
      <c r="E418" s="35" t="s">
        <v>1063</v>
      </c>
      <c r="F418" s="35" t="s">
        <v>1093</v>
      </c>
      <c r="G418" s="35" t="s">
        <v>1094</v>
      </c>
      <c r="H418" s="101">
        <v>0</v>
      </c>
      <c r="I418" s="101">
        <v>1</v>
      </c>
      <c r="J418" s="197"/>
      <c r="K418" s="35" t="s">
        <v>1195</v>
      </c>
      <c r="L418" s="35" t="s">
        <v>726</v>
      </c>
      <c r="M418" s="49">
        <v>43465</v>
      </c>
      <c r="N418" s="191"/>
      <c r="O418" s="187"/>
      <c r="P418" s="101" t="s">
        <v>1169</v>
      </c>
      <c r="Q418" s="101" t="s">
        <v>692</v>
      </c>
      <c r="R418" s="139">
        <v>8344476</v>
      </c>
      <c r="S418" s="223"/>
      <c r="T418" s="76">
        <v>204121</v>
      </c>
      <c r="U418" s="77">
        <v>103121</v>
      </c>
      <c r="V418" s="77">
        <v>101000</v>
      </c>
      <c r="W418" s="77">
        <v>277299</v>
      </c>
      <c r="X418" s="77">
        <v>175705</v>
      </c>
      <c r="Y418" s="77">
        <v>56188</v>
      </c>
      <c r="Z418" s="77">
        <v>52000</v>
      </c>
      <c r="AA418" s="77"/>
      <c r="AB418" s="77"/>
      <c r="AC418" s="77"/>
      <c r="AD418" s="77">
        <v>90784</v>
      </c>
      <c r="AE418" s="77">
        <v>26145</v>
      </c>
      <c r="AF418" s="188"/>
    </row>
    <row r="419" spans="1:32" s="28" customFormat="1" ht="212.5">
      <c r="A419" s="202"/>
      <c r="B419" s="197"/>
      <c r="C419" s="187"/>
      <c r="D419" s="187"/>
      <c r="E419" s="35" t="s">
        <v>1063</v>
      </c>
      <c r="F419" s="35" t="s">
        <v>1093</v>
      </c>
      <c r="G419" s="35" t="s">
        <v>1094</v>
      </c>
      <c r="H419" s="101">
        <v>0</v>
      </c>
      <c r="I419" s="101">
        <v>1</v>
      </c>
      <c r="J419" s="197"/>
      <c r="K419" s="35" t="s">
        <v>1196</v>
      </c>
      <c r="L419" s="35" t="s">
        <v>726</v>
      </c>
      <c r="M419" s="49">
        <v>43465</v>
      </c>
      <c r="N419" s="191"/>
      <c r="O419" s="187"/>
      <c r="P419" s="101" t="s">
        <v>1169</v>
      </c>
      <c r="Q419" s="101" t="s">
        <v>692</v>
      </c>
      <c r="R419" s="139">
        <v>8344476</v>
      </c>
      <c r="S419" s="223"/>
      <c r="T419" s="76">
        <v>204121</v>
      </c>
      <c r="U419" s="77">
        <v>103121</v>
      </c>
      <c r="V419" s="77">
        <v>101000</v>
      </c>
      <c r="W419" s="77">
        <v>277299</v>
      </c>
      <c r="X419" s="77">
        <v>175705</v>
      </c>
      <c r="Y419" s="77">
        <v>56188</v>
      </c>
      <c r="Z419" s="77">
        <v>52000</v>
      </c>
      <c r="AA419" s="77"/>
      <c r="AB419" s="77"/>
      <c r="AC419" s="77"/>
      <c r="AD419" s="77">
        <v>90784</v>
      </c>
      <c r="AE419" s="77">
        <v>26145</v>
      </c>
      <c r="AF419" s="188"/>
    </row>
    <row r="420" spans="1:32" s="28" customFormat="1" ht="212.5">
      <c r="A420" s="202"/>
      <c r="B420" s="197"/>
      <c r="C420" s="187"/>
      <c r="D420" s="187"/>
      <c r="E420" s="35" t="s">
        <v>1063</v>
      </c>
      <c r="F420" s="35" t="s">
        <v>1093</v>
      </c>
      <c r="G420" s="35" t="s">
        <v>1094</v>
      </c>
      <c r="H420" s="101">
        <v>0</v>
      </c>
      <c r="I420" s="101">
        <v>1</v>
      </c>
      <c r="J420" s="197"/>
      <c r="K420" s="35" t="s">
        <v>1197</v>
      </c>
      <c r="L420" s="35" t="s">
        <v>726</v>
      </c>
      <c r="M420" s="49">
        <v>43465</v>
      </c>
      <c r="N420" s="191"/>
      <c r="O420" s="187"/>
      <c r="P420" s="101" t="s">
        <v>1169</v>
      </c>
      <c r="Q420" s="101" t="s">
        <v>692</v>
      </c>
      <c r="R420" s="139">
        <v>8344476</v>
      </c>
      <c r="S420" s="223"/>
      <c r="T420" s="76">
        <v>204121</v>
      </c>
      <c r="U420" s="77">
        <v>103121</v>
      </c>
      <c r="V420" s="77">
        <v>101000</v>
      </c>
      <c r="W420" s="77">
        <v>277299</v>
      </c>
      <c r="X420" s="77">
        <v>175705</v>
      </c>
      <c r="Y420" s="77">
        <v>56188</v>
      </c>
      <c r="Z420" s="77">
        <v>52000</v>
      </c>
      <c r="AA420" s="77"/>
      <c r="AB420" s="77"/>
      <c r="AC420" s="77"/>
      <c r="AD420" s="77">
        <v>90784</v>
      </c>
      <c r="AE420" s="77">
        <v>26145</v>
      </c>
      <c r="AF420" s="188"/>
    </row>
    <row r="421" spans="1:32" s="28" customFormat="1" ht="212.5">
      <c r="A421" s="202"/>
      <c r="B421" s="197"/>
      <c r="C421" s="187"/>
      <c r="D421" s="187"/>
      <c r="E421" s="35" t="s">
        <v>1063</v>
      </c>
      <c r="F421" s="35" t="s">
        <v>1093</v>
      </c>
      <c r="G421" s="35" t="s">
        <v>1094</v>
      </c>
      <c r="H421" s="101">
        <v>0</v>
      </c>
      <c r="I421" s="101">
        <v>1</v>
      </c>
      <c r="J421" s="197"/>
      <c r="K421" s="35" t="s">
        <v>1198</v>
      </c>
      <c r="L421" s="35" t="s">
        <v>726</v>
      </c>
      <c r="M421" s="49">
        <v>43465</v>
      </c>
      <c r="N421" s="191"/>
      <c r="O421" s="187"/>
      <c r="P421" s="101" t="s">
        <v>1169</v>
      </c>
      <c r="Q421" s="101" t="s">
        <v>692</v>
      </c>
      <c r="R421" s="139">
        <v>8344476</v>
      </c>
      <c r="S421" s="223"/>
      <c r="T421" s="76">
        <v>204121</v>
      </c>
      <c r="U421" s="77">
        <v>103121</v>
      </c>
      <c r="V421" s="77">
        <v>101000</v>
      </c>
      <c r="W421" s="77">
        <v>277299</v>
      </c>
      <c r="X421" s="77">
        <v>175705</v>
      </c>
      <c r="Y421" s="77">
        <v>56188</v>
      </c>
      <c r="Z421" s="77">
        <v>52000</v>
      </c>
      <c r="AA421" s="77"/>
      <c r="AB421" s="77"/>
      <c r="AC421" s="77"/>
      <c r="AD421" s="77">
        <v>90784</v>
      </c>
      <c r="AE421" s="77">
        <v>26145</v>
      </c>
      <c r="AF421" s="188"/>
    </row>
    <row r="422" spans="1:32" s="28" customFormat="1" ht="212.5">
      <c r="A422" s="202"/>
      <c r="B422" s="197"/>
      <c r="C422" s="187"/>
      <c r="D422" s="187"/>
      <c r="E422" s="35" t="s">
        <v>1063</v>
      </c>
      <c r="F422" s="35" t="s">
        <v>1093</v>
      </c>
      <c r="G422" s="35" t="s">
        <v>1094</v>
      </c>
      <c r="H422" s="101">
        <v>0</v>
      </c>
      <c r="I422" s="101">
        <v>1</v>
      </c>
      <c r="J422" s="197"/>
      <c r="K422" s="35" t="s">
        <v>1199</v>
      </c>
      <c r="L422" s="35" t="s">
        <v>726</v>
      </c>
      <c r="M422" s="49">
        <v>43465</v>
      </c>
      <c r="N422" s="191"/>
      <c r="O422" s="187"/>
      <c r="P422" s="101" t="s">
        <v>1169</v>
      </c>
      <c r="Q422" s="101" t="s">
        <v>692</v>
      </c>
      <c r="R422" s="139">
        <v>8344476</v>
      </c>
      <c r="S422" s="223"/>
      <c r="T422" s="76">
        <v>204121</v>
      </c>
      <c r="U422" s="77">
        <v>103121</v>
      </c>
      <c r="V422" s="77">
        <v>101000</v>
      </c>
      <c r="W422" s="77">
        <v>277299</v>
      </c>
      <c r="X422" s="77">
        <v>175705</v>
      </c>
      <c r="Y422" s="77">
        <v>56188</v>
      </c>
      <c r="Z422" s="77">
        <v>52000</v>
      </c>
      <c r="AA422" s="77"/>
      <c r="AB422" s="77"/>
      <c r="AC422" s="77"/>
      <c r="AD422" s="77">
        <v>90784</v>
      </c>
      <c r="AE422" s="77">
        <v>26145</v>
      </c>
      <c r="AF422" s="188"/>
    </row>
    <row r="423" spans="1:32" s="28" customFormat="1" ht="212.5">
      <c r="A423" s="202"/>
      <c r="B423" s="197"/>
      <c r="C423" s="187"/>
      <c r="D423" s="187"/>
      <c r="E423" s="35" t="s">
        <v>1063</v>
      </c>
      <c r="F423" s="35" t="s">
        <v>1093</v>
      </c>
      <c r="G423" s="35" t="s">
        <v>1094</v>
      </c>
      <c r="H423" s="101">
        <v>0</v>
      </c>
      <c r="I423" s="101">
        <v>1</v>
      </c>
      <c r="J423" s="197"/>
      <c r="K423" s="35" t="s">
        <v>1200</v>
      </c>
      <c r="L423" s="35" t="s">
        <v>726</v>
      </c>
      <c r="M423" s="49">
        <v>43465</v>
      </c>
      <c r="N423" s="191"/>
      <c r="O423" s="187"/>
      <c r="P423" s="101" t="s">
        <v>1169</v>
      </c>
      <c r="Q423" s="101" t="s">
        <v>692</v>
      </c>
      <c r="R423" s="139">
        <v>8344476</v>
      </c>
      <c r="S423" s="223"/>
      <c r="T423" s="76">
        <v>204121</v>
      </c>
      <c r="U423" s="77">
        <v>103121</v>
      </c>
      <c r="V423" s="77">
        <v>101000</v>
      </c>
      <c r="W423" s="77">
        <v>277299</v>
      </c>
      <c r="X423" s="77">
        <v>175705</v>
      </c>
      <c r="Y423" s="77">
        <v>56188</v>
      </c>
      <c r="Z423" s="77">
        <v>52000</v>
      </c>
      <c r="AA423" s="77"/>
      <c r="AB423" s="77"/>
      <c r="AC423" s="77"/>
      <c r="AD423" s="77">
        <v>90784</v>
      </c>
      <c r="AE423" s="77">
        <v>26145</v>
      </c>
      <c r="AF423" s="188"/>
    </row>
    <row r="424" spans="1:32" s="28" customFormat="1" ht="212.5">
      <c r="A424" s="202"/>
      <c r="B424" s="197"/>
      <c r="C424" s="187"/>
      <c r="D424" s="187"/>
      <c r="E424" s="35" t="s">
        <v>1063</v>
      </c>
      <c r="F424" s="35" t="s">
        <v>1093</v>
      </c>
      <c r="G424" s="35" t="s">
        <v>1094</v>
      </c>
      <c r="H424" s="101">
        <v>0</v>
      </c>
      <c r="I424" s="101">
        <v>1</v>
      </c>
      <c r="J424" s="197"/>
      <c r="K424" s="35" t="s">
        <v>1201</v>
      </c>
      <c r="L424" s="35" t="s">
        <v>726</v>
      </c>
      <c r="M424" s="49">
        <v>43465</v>
      </c>
      <c r="N424" s="191"/>
      <c r="O424" s="187"/>
      <c r="P424" s="101" t="s">
        <v>1169</v>
      </c>
      <c r="Q424" s="101" t="s">
        <v>692</v>
      </c>
      <c r="R424" s="139">
        <v>8344476</v>
      </c>
      <c r="S424" s="223"/>
      <c r="T424" s="76">
        <v>204121</v>
      </c>
      <c r="U424" s="77">
        <v>103121</v>
      </c>
      <c r="V424" s="77">
        <v>101000</v>
      </c>
      <c r="W424" s="77">
        <v>277299</v>
      </c>
      <c r="X424" s="77">
        <v>175705</v>
      </c>
      <c r="Y424" s="77">
        <v>56188</v>
      </c>
      <c r="Z424" s="77">
        <v>52000</v>
      </c>
      <c r="AA424" s="77"/>
      <c r="AB424" s="77"/>
      <c r="AC424" s="77"/>
      <c r="AD424" s="77">
        <v>90784</v>
      </c>
      <c r="AE424" s="77">
        <v>26145</v>
      </c>
      <c r="AF424" s="188"/>
    </row>
    <row r="425" spans="1:32" s="28" customFormat="1" ht="212.5">
      <c r="A425" s="202"/>
      <c r="B425" s="197"/>
      <c r="C425" s="187"/>
      <c r="D425" s="187"/>
      <c r="E425" s="35" t="s">
        <v>1063</v>
      </c>
      <c r="F425" s="35" t="s">
        <v>1093</v>
      </c>
      <c r="G425" s="35" t="s">
        <v>1094</v>
      </c>
      <c r="H425" s="101">
        <v>0</v>
      </c>
      <c r="I425" s="101">
        <v>1</v>
      </c>
      <c r="J425" s="197"/>
      <c r="K425" s="35" t="s">
        <v>1202</v>
      </c>
      <c r="L425" s="35" t="s">
        <v>726</v>
      </c>
      <c r="M425" s="49">
        <v>43465</v>
      </c>
      <c r="N425" s="191"/>
      <c r="O425" s="187"/>
      <c r="P425" s="101" t="s">
        <v>1169</v>
      </c>
      <c r="Q425" s="101" t="s">
        <v>692</v>
      </c>
      <c r="R425" s="139">
        <v>8344476</v>
      </c>
      <c r="S425" s="223"/>
      <c r="T425" s="76">
        <v>204121</v>
      </c>
      <c r="U425" s="77">
        <v>103121</v>
      </c>
      <c r="V425" s="77">
        <v>101000</v>
      </c>
      <c r="W425" s="77">
        <v>277299</v>
      </c>
      <c r="X425" s="77">
        <v>175705</v>
      </c>
      <c r="Y425" s="77">
        <v>56188</v>
      </c>
      <c r="Z425" s="77">
        <v>52000</v>
      </c>
      <c r="AA425" s="77"/>
      <c r="AB425" s="77"/>
      <c r="AC425" s="77"/>
      <c r="AD425" s="77">
        <v>90784</v>
      </c>
      <c r="AE425" s="77">
        <v>26145</v>
      </c>
      <c r="AF425" s="188"/>
    </row>
    <row r="426" spans="1:32" s="28" customFormat="1" ht="275">
      <c r="A426" s="202"/>
      <c r="B426" s="197"/>
      <c r="C426" s="187"/>
      <c r="D426" s="187"/>
      <c r="E426" s="35" t="s">
        <v>1063</v>
      </c>
      <c r="F426" s="35" t="s">
        <v>1093</v>
      </c>
      <c r="G426" s="35" t="s">
        <v>1094</v>
      </c>
      <c r="H426" s="101">
        <v>0</v>
      </c>
      <c r="I426" s="101">
        <v>1</v>
      </c>
      <c r="J426" s="197"/>
      <c r="K426" s="35" t="s">
        <v>1203</v>
      </c>
      <c r="L426" s="35" t="s">
        <v>726</v>
      </c>
      <c r="M426" s="49">
        <v>43465</v>
      </c>
      <c r="N426" s="191"/>
      <c r="O426" s="187"/>
      <c r="P426" s="101" t="s">
        <v>1169</v>
      </c>
      <c r="Q426" s="101" t="s">
        <v>692</v>
      </c>
      <c r="R426" s="139">
        <v>8344476</v>
      </c>
      <c r="S426" s="223"/>
      <c r="T426" s="76">
        <v>204121</v>
      </c>
      <c r="U426" s="77">
        <v>103121</v>
      </c>
      <c r="V426" s="77">
        <v>101000</v>
      </c>
      <c r="W426" s="77">
        <v>277299</v>
      </c>
      <c r="X426" s="77">
        <v>175705</v>
      </c>
      <c r="Y426" s="77">
        <v>56188</v>
      </c>
      <c r="Z426" s="77">
        <v>52000</v>
      </c>
      <c r="AA426" s="77"/>
      <c r="AB426" s="77"/>
      <c r="AC426" s="77"/>
      <c r="AD426" s="77">
        <v>90784</v>
      </c>
      <c r="AE426" s="77">
        <v>26145</v>
      </c>
      <c r="AF426" s="188"/>
    </row>
    <row r="427" spans="1:32" s="28" customFormat="1" ht="212.5">
      <c r="A427" s="202"/>
      <c r="B427" s="197"/>
      <c r="C427" s="187"/>
      <c r="D427" s="187"/>
      <c r="E427" s="35" t="s">
        <v>1063</v>
      </c>
      <c r="F427" s="35" t="s">
        <v>1093</v>
      </c>
      <c r="G427" s="35" t="s">
        <v>1094</v>
      </c>
      <c r="H427" s="101">
        <v>0</v>
      </c>
      <c r="I427" s="101">
        <v>1</v>
      </c>
      <c r="J427" s="197"/>
      <c r="K427" s="35" t="s">
        <v>1204</v>
      </c>
      <c r="L427" s="35" t="s">
        <v>726</v>
      </c>
      <c r="M427" s="49">
        <v>43465</v>
      </c>
      <c r="N427" s="191"/>
      <c r="O427" s="187"/>
      <c r="P427" s="101" t="s">
        <v>1169</v>
      </c>
      <c r="Q427" s="101" t="s">
        <v>692</v>
      </c>
      <c r="R427" s="139">
        <v>8344476</v>
      </c>
      <c r="S427" s="223"/>
      <c r="T427" s="76">
        <v>204121</v>
      </c>
      <c r="U427" s="77">
        <v>103121</v>
      </c>
      <c r="V427" s="77">
        <v>101000</v>
      </c>
      <c r="W427" s="77">
        <v>277299</v>
      </c>
      <c r="X427" s="77">
        <v>175705</v>
      </c>
      <c r="Y427" s="77">
        <v>56188</v>
      </c>
      <c r="Z427" s="77">
        <v>52000</v>
      </c>
      <c r="AA427" s="77"/>
      <c r="AB427" s="77"/>
      <c r="AC427" s="77"/>
      <c r="AD427" s="77">
        <v>90784</v>
      </c>
      <c r="AE427" s="77">
        <v>26145</v>
      </c>
      <c r="AF427" s="188"/>
    </row>
    <row r="428" spans="1:32" s="28" customFormat="1" ht="337.5">
      <c r="A428" s="202"/>
      <c r="B428" s="197"/>
      <c r="C428" s="187"/>
      <c r="D428" s="187"/>
      <c r="E428" s="35" t="s">
        <v>1063</v>
      </c>
      <c r="F428" s="35" t="s">
        <v>1093</v>
      </c>
      <c r="G428" s="35" t="s">
        <v>1094</v>
      </c>
      <c r="H428" s="101">
        <v>0</v>
      </c>
      <c r="I428" s="101">
        <v>1</v>
      </c>
      <c r="J428" s="197"/>
      <c r="K428" s="35" t="s">
        <v>1205</v>
      </c>
      <c r="L428" s="35" t="s">
        <v>726</v>
      </c>
      <c r="M428" s="49">
        <v>43465</v>
      </c>
      <c r="N428" s="191"/>
      <c r="O428" s="187"/>
      <c r="P428" s="101" t="s">
        <v>1169</v>
      </c>
      <c r="Q428" s="101" t="s">
        <v>692</v>
      </c>
      <c r="R428" s="139">
        <v>8344476</v>
      </c>
      <c r="S428" s="223"/>
      <c r="T428" s="76">
        <v>204121</v>
      </c>
      <c r="U428" s="77">
        <v>103121</v>
      </c>
      <c r="V428" s="77">
        <v>101000</v>
      </c>
      <c r="W428" s="77">
        <v>277299</v>
      </c>
      <c r="X428" s="77">
        <v>175705</v>
      </c>
      <c r="Y428" s="77">
        <v>56188</v>
      </c>
      <c r="Z428" s="77">
        <v>52000</v>
      </c>
      <c r="AA428" s="77"/>
      <c r="AB428" s="77"/>
      <c r="AC428" s="77"/>
      <c r="AD428" s="77">
        <v>90784</v>
      </c>
      <c r="AE428" s="77">
        <v>26145</v>
      </c>
      <c r="AF428" s="188"/>
    </row>
    <row r="429" spans="1:32" s="28" customFormat="1" ht="212.5">
      <c r="A429" s="202"/>
      <c r="B429" s="197"/>
      <c r="C429" s="187"/>
      <c r="D429" s="187"/>
      <c r="E429" s="35" t="s">
        <v>1063</v>
      </c>
      <c r="F429" s="35" t="s">
        <v>1093</v>
      </c>
      <c r="G429" s="35" t="s">
        <v>1094</v>
      </c>
      <c r="H429" s="101">
        <v>0</v>
      </c>
      <c r="I429" s="101">
        <v>1</v>
      </c>
      <c r="J429" s="197"/>
      <c r="K429" s="35" t="s">
        <v>1206</v>
      </c>
      <c r="L429" s="35" t="s">
        <v>726</v>
      </c>
      <c r="M429" s="49">
        <v>43465</v>
      </c>
      <c r="N429" s="191">
        <v>16</v>
      </c>
      <c r="O429" s="187" t="s">
        <v>690</v>
      </c>
      <c r="P429" s="101" t="s">
        <v>1207</v>
      </c>
      <c r="Q429" s="101" t="s">
        <v>692</v>
      </c>
      <c r="R429" s="139">
        <v>23000000</v>
      </c>
      <c r="S429" s="223"/>
      <c r="T429" s="76">
        <v>204121</v>
      </c>
      <c r="U429" s="77">
        <v>103121</v>
      </c>
      <c r="V429" s="77">
        <v>101000</v>
      </c>
      <c r="W429" s="77">
        <v>277299</v>
      </c>
      <c r="X429" s="77">
        <v>175705</v>
      </c>
      <c r="Y429" s="77">
        <v>56188</v>
      </c>
      <c r="Z429" s="77">
        <v>52000</v>
      </c>
      <c r="AA429" s="77"/>
      <c r="AB429" s="77"/>
      <c r="AC429" s="77"/>
      <c r="AD429" s="77">
        <v>90784</v>
      </c>
      <c r="AE429" s="77">
        <v>26145</v>
      </c>
      <c r="AF429" s="188">
        <v>16</v>
      </c>
    </row>
    <row r="430" spans="1:32" s="28" customFormat="1" ht="47.25" customHeight="1">
      <c r="A430" s="202"/>
      <c r="B430" s="197"/>
      <c r="C430" s="187"/>
      <c r="D430" s="187"/>
      <c r="E430" s="35" t="s">
        <v>1063</v>
      </c>
      <c r="F430" s="35" t="s">
        <v>1093</v>
      </c>
      <c r="G430" s="35" t="s">
        <v>1094</v>
      </c>
      <c r="H430" s="101">
        <v>0</v>
      </c>
      <c r="I430" s="101">
        <v>1</v>
      </c>
      <c r="J430" s="197"/>
      <c r="K430" s="35" t="s">
        <v>1208</v>
      </c>
      <c r="L430" s="35" t="s">
        <v>726</v>
      </c>
      <c r="M430" s="49">
        <v>43465</v>
      </c>
      <c r="N430" s="191"/>
      <c r="O430" s="187"/>
      <c r="P430" s="101" t="s">
        <v>1207</v>
      </c>
      <c r="Q430" s="101" t="s">
        <v>692</v>
      </c>
      <c r="R430" s="139">
        <v>0</v>
      </c>
      <c r="S430" s="223"/>
      <c r="T430" s="76">
        <v>204121</v>
      </c>
      <c r="U430" s="77">
        <v>103121</v>
      </c>
      <c r="V430" s="77">
        <v>101000</v>
      </c>
      <c r="W430" s="77">
        <v>277299</v>
      </c>
      <c r="X430" s="77">
        <v>175705</v>
      </c>
      <c r="Y430" s="77">
        <v>56188</v>
      </c>
      <c r="Z430" s="77">
        <v>52000</v>
      </c>
      <c r="AA430" s="77"/>
      <c r="AB430" s="77"/>
      <c r="AC430" s="77"/>
      <c r="AD430" s="77">
        <v>90784</v>
      </c>
      <c r="AE430" s="77">
        <v>26145</v>
      </c>
      <c r="AF430" s="188"/>
    </row>
    <row r="431" spans="1:32" s="28" customFormat="1" ht="212.5">
      <c r="A431" s="202"/>
      <c r="B431" s="197"/>
      <c r="C431" s="187"/>
      <c r="D431" s="187"/>
      <c r="E431" s="35" t="s">
        <v>1063</v>
      </c>
      <c r="F431" s="35" t="s">
        <v>1093</v>
      </c>
      <c r="G431" s="35" t="s">
        <v>1094</v>
      </c>
      <c r="H431" s="101">
        <v>0</v>
      </c>
      <c r="I431" s="101">
        <v>1</v>
      </c>
      <c r="J431" s="197"/>
      <c r="K431" s="35" t="s">
        <v>1209</v>
      </c>
      <c r="L431" s="35" t="s">
        <v>726</v>
      </c>
      <c r="M431" s="49">
        <v>43465</v>
      </c>
      <c r="N431" s="191"/>
      <c r="O431" s="187"/>
      <c r="P431" s="101" t="s">
        <v>1207</v>
      </c>
      <c r="Q431" s="101" t="s">
        <v>692</v>
      </c>
      <c r="R431" s="139">
        <v>42657945</v>
      </c>
      <c r="S431" s="223"/>
      <c r="T431" s="76">
        <v>204121</v>
      </c>
      <c r="U431" s="77">
        <v>103121</v>
      </c>
      <c r="V431" s="77">
        <v>101000</v>
      </c>
      <c r="W431" s="77">
        <v>277299</v>
      </c>
      <c r="X431" s="77">
        <v>175705</v>
      </c>
      <c r="Y431" s="77">
        <v>56188</v>
      </c>
      <c r="Z431" s="77">
        <v>52000</v>
      </c>
      <c r="AA431" s="77"/>
      <c r="AB431" s="77"/>
      <c r="AC431" s="77"/>
      <c r="AD431" s="77">
        <v>90784</v>
      </c>
      <c r="AE431" s="77">
        <v>26145</v>
      </c>
      <c r="AF431" s="188"/>
    </row>
    <row r="432" spans="1:32" s="28" customFormat="1" ht="262.5">
      <c r="A432" s="202"/>
      <c r="B432" s="197"/>
      <c r="C432" s="187"/>
      <c r="D432" s="187"/>
      <c r="E432" s="35" t="s">
        <v>1063</v>
      </c>
      <c r="F432" s="35" t="s">
        <v>1093</v>
      </c>
      <c r="G432" s="35" t="s">
        <v>1094</v>
      </c>
      <c r="H432" s="101">
        <v>0</v>
      </c>
      <c r="I432" s="101">
        <v>1</v>
      </c>
      <c r="J432" s="197"/>
      <c r="K432" s="35" t="s">
        <v>1210</v>
      </c>
      <c r="L432" s="35" t="s">
        <v>726</v>
      </c>
      <c r="M432" s="49">
        <v>43465</v>
      </c>
      <c r="N432" s="191"/>
      <c r="O432" s="187"/>
      <c r="P432" s="101" t="s">
        <v>1207</v>
      </c>
      <c r="Q432" s="101" t="s">
        <v>692</v>
      </c>
      <c r="R432" s="139">
        <v>57883078</v>
      </c>
      <c r="S432" s="223"/>
      <c r="T432" s="76">
        <v>204121</v>
      </c>
      <c r="U432" s="77">
        <v>103121</v>
      </c>
      <c r="V432" s="77">
        <v>101000</v>
      </c>
      <c r="W432" s="77">
        <v>277299</v>
      </c>
      <c r="X432" s="77">
        <v>175705</v>
      </c>
      <c r="Y432" s="77">
        <v>56188</v>
      </c>
      <c r="Z432" s="77">
        <v>52000</v>
      </c>
      <c r="AA432" s="77"/>
      <c r="AB432" s="77"/>
      <c r="AC432" s="77"/>
      <c r="AD432" s="77">
        <v>90784</v>
      </c>
      <c r="AE432" s="77">
        <v>26145</v>
      </c>
      <c r="AF432" s="188"/>
    </row>
    <row r="433" spans="1:32" s="28" customFormat="1" ht="212.5">
      <c r="A433" s="202"/>
      <c r="B433" s="197"/>
      <c r="C433" s="187"/>
      <c r="D433" s="187"/>
      <c r="E433" s="35" t="s">
        <v>1063</v>
      </c>
      <c r="F433" s="35" t="s">
        <v>1093</v>
      </c>
      <c r="G433" s="35" t="s">
        <v>1094</v>
      </c>
      <c r="H433" s="101">
        <v>0</v>
      </c>
      <c r="I433" s="101">
        <v>1</v>
      </c>
      <c r="J433" s="197"/>
      <c r="K433" s="35" t="s">
        <v>1211</v>
      </c>
      <c r="L433" s="35" t="s">
        <v>726</v>
      </c>
      <c r="M433" s="49">
        <v>43465</v>
      </c>
      <c r="N433" s="191"/>
      <c r="O433" s="187"/>
      <c r="P433" s="101" t="s">
        <v>1207</v>
      </c>
      <c r="Q433" s="101" t="s">
        <v>692</v>
      </c>
      <c r="R433" s="139">
        <v>42657945</v>
      </c>
      <c r="S433" s="223"/>
      <c r="T433" s="76">
        <v>204121</v>
      </c>
      <c r="U433" s="77">
        <v>103121</v>
      </c>
      <c r="V433" s="77">
        <v>101000</v>
      </c>
      <c r="W433" s="77">
        <v>277299</v>
      </c>
      <c r="X433" s="77">
        <v>175705</v>
      </c>
      <c r="Y433" s="77">
        <v>56188</v>
      </c>
      <c r="Z433" s="77">
        <v>52000</v>
      </c>
      <c r="AA433" s="77"/>
      <c r="AB433" s="77"/>
      <c r="AC433" s="77"/>
      <c r="AD433" s="77">
        <v>90784</v>
      </c>
      <c r="AE433" s="77">
        <v>26145</v>
      </c>
      <c r="AF433" s="188"/>
    </row>
    <row r="434" spans="1:32" s="28" customFormat="1" ht="325">
      <c r="A434" s="202"/>
      <c r="B434" s="197"/>
      <c r="C434" s="187"/>
      <c r="D434" s="187"/>
      <c r="E434" s="35" t="s">
        <v>1063</v>
      </c>
      <c r="F434" s="35" t="s">
        <v>1093</v>
      </c>
      <c r="G434" s="35" t="s">
        <v>1094</v>
      </c>
      <c r="H434" s="101">
        <v>0</v>
      </c>
      <c r="I434" s="101">
        <v>1</v>
      </c>
      <c r="J434" s="197"/>
      <c r="K434" s="35" t="s">
        <v>1212</v>
      </c>
      <c r="L434" s="35" t="s">
        <v>726</v>
      </c>
      <c r="M434" s="49">
        <v>43465</v>
      </c>
      <c r="N434" s="191"/>
      <c r="O434" s="187"/>
      <c r="P434" s="101" t="s">
        <v>1207</v>
      </c>
      <c r="Q434" s="101" t="s">
        <v>692</v>
      </c>
      <c r="R434" s="139">
        <v>42657945</v>
      </c>
      <c r="S434" s="223"/>
      <c r="T434" s="76">
        <v>204121</v>
      </c>
      <c r="U434" s="77">
        <v>103121</v>
      </c>
      <c r="V434" s="77">
        <v>101000</v>
      </c>
      <c r="W434" s="77">
        <v>277299</v>
      </c>
      <c r="X434" s="77">
        <v>175705</v>
      </c>
      <c r="Y434" s="77">
        <v>56188</v>
      </c>
      <c r="Z434" s="77">
        <v>52000</v>
      </c>
      <c r="AA434" s="77"/>
      <c r="AB434" s="77"/>
      <c r="AC434" s="77"/>
      <c r="AD434" s="77">
        <v>90784</v>
      </c>
      <c r="AE434" s="77">
        <v>26145</v>
      </c>
      <c r="AF434" s="188"/>
    </row>
    <row r="435" spans="1:32" s="28" customFormat="1" ht="337.5">
      <c r="A435" s="202"/>
      <c r="B435" s="197"/>
      <c r="C435" s="187"/>
      <c r="D435" s="187"/>
      <c r="E435" s="35" t="s">
        <v>1063</v>
      </c>
      <c r="F435" s="35" t="s">
        <v>1093</v>
      </c>
      <c r="G435" s="35" t="s">
        <v>1094</v>
      </c>
      <c r="H435" s="101">
        <v>0</v>
      </c>
      <c r="I435" s="101">
        <v>1</v>
      </c>
      <c r="J435" s="197"/>
      <c r="K435" s="35" t="s">
        <v>1213</v>
      </c>
      <c r="L435" s="35" t="s">
        <v>726</v>
      </c>
      <c r="M435" s="49">
        <v>43465</v>
      </c>
      <c r="N435" s="191"/>
      <c r="O435" s="187"/>
      <c r="P435" s="101" t="s">
        <v>1207</v>
      </c>
      <c r="Q435" s="101" t="s">
        <v>692</v>
      </c>
      <c r="R435" s="139">
        <v>42657945</v>
      </c>
      <c r="S435" s="223"/>
      <c r="T435" s="76">
        <v>204121</v>
      </c>
      <c r="U435" s="77">
        <v>103121</v>
      </c>
      <c r="V435" s="77">
        <v>101000</v>
      </c>
      <c r="W435" s="77">
        <v>277299</v>
      </c>
      <c r="X435" s="77">
        <v>175705</v>
      </c>
      <c r="Y435" s="77">
        <v>56188</v>
      </c>
      <c r="Z435" s="77">
        <v>52000</v>
      </c>
      <c r="AA435" s="77"/>
      <c r="AB435" s="77"/>
      <c r="AC435" s="77"/>
      <c r="AD435" s="77">
        <v>90784</v>
      </c>
      <c r="AE435" s="77">
        <v>26145</v>
      </c>
      <c r="AF435" s="188"/>
    </row>
    <row r="436" spans="1:32" s="28" customFormat="1" ht="225">
      <c r="A436" s="202"/>
      <c r="B436" s="197"/>
      <c r="C436" s="187"/>
      <c r="D436" s="187"/>
      <c r="E436" s="35" t="s">
        <v>1063</v>
      </c>
      <c r="F436" s="35" t="s">
        <v>1093</v>
      </c>
      <c r="G436" s="35" t="s">
        <v>1094</v>
      </c>
      <c r="H436" s="101">
        <v>0</v>
      </c>
      <c r="I436" s="101">
        <v>1</v>
      </c>
      <c r="J436" s="197"/>
      <c r="K436" s="35" t="s">
        <v>1214</v>
      </c>
      <c r="L436" s="35" t="s">
        <v>726</v>
      </c>
      <c r="M436" s="49">
        <v>43465</v>
      </c>
      <c r="N436" s="191"/>
      <c r="O436" s="187"/>
      <c r="P436" s="101" t="s">
        <v>1207</v>
      </c>
      <c r="Q436" s="101" t="s">
        <v>692</v>
      </c>
      <c r="R436" s="139">
        <v>42657945</v>
      </c>
      <c r="S436" s="223"/>
      <c r="T436" s="76">
        <v>204121</v>
      </c>
      <c r="U436" s="77">
        <v>103121</v>
      </c>
      <c r="V436" s="77">
        <v>101000</v>
      </c>
      <c r="W436" s="77">
        <v>277299</v>
      </c>
      <c r="X436" s="77">
        <v>175705</v>
      </c>
      <c r="Y436" s="77">
        <v>56188</v>
      </c>
      <c r="Z436" s="77">
        <v>52000</v>
      </c>
      <c r="AA436" s="77"/>
      <c r="AB436" s="77"/>
      <c r="AC436" s="77"/>
      <c r="AD436" s="77">
        <v>90784</v>
      </c>
      <c r="AE436" s="77">
        <v>26145</v>
      </c>
      <c r="AF436" s="188"/>
    </row>
    <row r="437" spans="1:32" s="28" customFormat="1" ht="237.5">
      <c r="A437" s="202"/>
      <c r="B437" s="197"/>
      <c r="C437" s="187"/>
      <c r="D437" s="187"/>
      <c r="E437" s="35" t="s">
        <v>1063</v>
      </c>
      <c r="F437" s="35" t="s">
        <v>1093</v>
      </c>
      <c r="G437" s="35" t="s">
        <v>1094</v>
      </c>
      <c r="H437" s="101">
        <v>0</v>
      </c>
      <c r="I437" s="101">
        <v>1</v>
      </c>
      <c r="J437" s="197"/>
      <c r="K437" s="35" t="s">
        <v>1215</v>
      </c>
      <c r="L437" s="35" t="s">
        <v>726</v>
      </c>
      <c r="M437" s="49">
        <v>43465</v>
      </c>
      <c r="N437" s="191"/>
      <c r="O437" s="187"/>
      <c r="P437" s="101" t="s">
        <v>1207</v>
      </c>
      <c r="Q437" s="101" t="s">
        <v>692</v>
      </c>
      <c r="R437" s="139">
        <v>42657945</v>
      </c>
      <c r="S437" s="223"/>
      <c r="T437" s="76">
        <v>204121</v>
      </c>
      <c r="U437" s="77">
        <v>103121</v>
      </c>
      <c r="V437" s="77">
        <v>101000</v>
      </c>
      <c r="W437" s="77">
        <v>277299</v>
      </c>
      <c r="X437" s="77">
        <v>175705</v>
      </c>
      <c r="Y437" s="77">
        <v>56188</v>
      </c>
      <c r="Z437" s="77">
        <v>52000</v>
      </c>
      <c r="AA437" s="77"/>
      <c r="AB437" s="77"/>
      <c r="AC437" s="77"/>
      <c r="AD437" s="77">
        <v>90784</v>
      </c>
      <c r="AE437" s="77">
        <v>26145</v>
      </c>
      <c r="AF437" s="188"/>
    </row>
    <row r="438" spans="1:32" s="28" customFormat="1" ht="212.5">
      <c r="A438" s="202"/>
      <c r="B438" s="197"/>
      <c r="C438" s="187"/>
      <c r="D438" s="187"/>
      <c r="E438" s="35" t="s">
        <v>1063</v>
      </c>
      <c r="F438" s="35" t="s">
        <v>1093</v>
      </c>
      <c r="G438" s="35" t="s">
        <v>1094</v>
      </c>
      <c r="H438" s="101">
        <v>0</v>
      </c>
      <c r="I438" s="101">
        <v>1</v>
      </c>
      <c r="J438" s="197"/>
      <c r="K438" s="35" t="s">
        <v>1216</v>
      </c>
      <c r="L438" s="35" t="s">
        <v>726</v>
      </c>
      <c r="M438" s="49">
        <v>43465</v>
      </c>
      <c r="N438" s="191"/>
      <c r="O438" s="187"/>
      <c r="P438" s="101" t="s">
        <v>1207</v>
      </c>
      <c r="Q438" s="101" t="s">
        <v>692</v>
      </c>
      <c r="R438" s="139">
        <v>42657945</v>
      </c>
      <c r="S438" s="223"/>
      <c r="T438" s="76">
        <v>204121</v>
      </c>
      <c r="U438" s="77">
        <v>103121</v>
      </c>
      <c r="V438" s="77">
        <v>101000</v>
      </c>
      <c r="W438" s="77">
        <v>277299</v>
      </c>
      <c r="X438" s="77">
        <v>175705</v>
      </c>
      <c r="Y438" s="77">
        <v>56188</v>
      </c>
      <c r="Z438" s="77">
        <v>52000</v>
      </c>
      <c r="AA438" s="77"/>
      <c r="AB438" s="77"/>
      <c r="AC438" s="77"/>
      <c r="AD438" s="77">
        <v>90784</v>
      </c>
      <c r="AE438" s="77">
        <v>26145</v>
      </c>
      <c r="AF438" s="188"/>
    </row>
    <row r="439" spans="1:32" s="28" customFormat="1" ht="212.5">
      <c r="A439" s="202"/>
      <c r="B439" s="197"/>
      <c r="C439" s="187"/>
      <c r="D439" s="187"/>
      <c r="E439" s="35" t="s">
        <v>1063</v>
      </c>
      <c r="F439" s="35" t="s">
        <v>1093</v>
      </c>
      <c r="G439" s="35" t="s">
        <v>1094</v>
      </c>
      <c r="H439" s="101">
        <v>0</v>
      </c>
      <c r="I439" s="101">
        <v>1</v>
      </c>
      <c r="J439" s="197"/>
      <c r="K439" s="35" t="s">
        <v>1217</v>
      </c>
      <c r="L439" s="35" t="s">
        <v>726</v>
      </c>
      <c r="M439" s="49">
        <v>43465</v>
      </c>
      <c r="N439" s="191"/>
      <c r="O439" s="187"/>
      <c r="P439" s="101" t="s">
        <v>1207</v>
      </c>
      <c r="Q439" s="101" t="s">
        <v>692</v>
      </c>
      <c r="R439" s="139">
        <v>28191493</v>
      </c>
      <c r="S439" s="223"/>
      <c r="T439" s="76">
        <v>204121</v>
      </c>
      <c r="U439" s="77">
        <v>103121</v>
      </c>
      <c r="V439" s="77">
        <v>101000</v>
      </c>
      <c r="W439" s="77">
        <v>277299</v>
      </c>
      <c r="X439" s="77">
        <v>175705</v>
      </c>
      <c r="Y439" s="77">
        <v>56188</v>
      </c>
      <c r="Z439" s="77">
        <v>52000</v>
      </c>
      <c r="AA439" s="77"/>
      <c r="AB439" s="77"/>
      <c r="AC439" s="77"/>
      <c r="AD439" s="77">
        <v>90784</v>
      </c>
      <c r="AE439" s="77">
        <v>26145</v>
      </c>
      <c r="AF439" s="188"/>
    </row>
    <row r="440" spans="1:32" s="28" customFormat="1" ht="212.5">
      <c r="A440" s="202"/>
      <c r="B440" s="197"/>
      <c r="C440" s="187"/>
      <c r="D440" s="187"/>
      <c r="E440" s="35" t="s">
        <v>1063</v>
      </c>
      <c r="F440" s="35" t="s">
        <v>1093</v>
      </c>
      <c r="G440" s="35" t="s">
        <v>1094</v>
      </c>
      <c r="H440" s="101">
        <v>0</v>
      </c>
      <c r="I440" s="101">
        <v>1</v>
      </c>
      <c r="J440" s="197"/>
      <c r="K440" s="35" t="s">
        <v>1218</v>
      </c>
      <c r="L440" s="35" t="s">
        <v>726</v>
      </c>
      <c r="M440" s="49">
        <v>43465</v>
      </c>
      <c r="N440" s="191"/>
      <c r="O440" s="187"/>
      <c r="P440" s="101" t="s">
        <v>1207</v>
      </c>
      <c r="Q440" s="101" t="s">
        <v>692</v>
      </c>
      <c r="R440" s="139">
        <v>42657945</v>
      </c>
      <c r="S440" s="223"/>
      <c r="T440" s="76">
        <v>204121</v>
      </c>
      <c r="U440" s="77">
        <v>103121</v>
      </c>
      <c r="V440" s="77">
        <v>101000</v>
      </c>
      <c r="W440" s="77">
        <v>277299</v>
      </c>
      <c r="X440" s="77">
        <v>175705</v>
      </c>
      <c r="Y440" s="77">
        <v>56188</v>
      </c>
      <c r="Z440" s="77">
        <v>52000</v>
      </c>
      <c r="AA440" s="77"/>
      <c r="AB440" s="77"/>
      <c r="AC440" s="77"/>
      <c r="AD440" s="77">
        <v>90784</v>
      </c>
      <c r="AE440" s="77">
        <v>26145</v>
      </c>
      <c r="AF440" s="188"/>
    </row>
    <row r="441" spans="1:32" s="28" customFormat="1" ht="275">
      <c r="A441" s="202"/>
      <c r="B441" s="197"/>
      <c r="C441" s="187"/>
      <c r="D441" s="187"/>
      <c r="E441" s="35" t="s">
        <v>1063</v>
      </c>
      <c r="F441" s="35" t="s">
        <v>1093</v>
      </c>
      <c r="G441" s="35" t="s">
        <v>1094</v>
      </c>
      <c r="H441" s="101">
        <v>0</v>
      </c>
      <c r="I441" s="101">
        <v>1</v>
      </c>
      <c r="J441" s="197"/>
      <c r="K441" s="35" t="s">
        <v>1219</v>
      </c>
      <c r="L441" s="35" t="s">
        <v>726</v>
      </c>
      <c r="M441" s="49">
        <v>43465</v>
      </c>
      <c r="N441" s="191"/>
      <c r="O441" s="187"/>
      <c r="P441" s="101" t="s">
        <v>1207</v>
      </c>
      <c r="Q441" s="101" t="s">
        <v>692</v>
      </c>
      <c r="R441" s="139">
        <v>57883078</v>
      </c>
      <c r="S441" s="223"/>
      <c r="T441" s="76">
        <v>204121</v>
      </c>
      <c r="U441" s="77">
        <v>103121</v>
      </c>
      <c r="V441" s="77">
        <v>101000</v>
      </c>
      <c r="W441" s="77">
        <v>277299</v>
      </c>
      <c r="X441" s="77">
        <v>175705</v>
      </c>
      <c r="Y441" s="77">
        <v>56188</v>
      </c>
      <c r="Z441" s="77">
        <v>52000</v>
      </c>
      <c r="AA441" s="77"/>
      <c r="AB441" s="77"/>
      <c r="AC441" s="77"/>
      <c r="AD441" s="77">
        <v>90784</v>
      </c>
      <c r="AE441" s="77">
        <v>26145</v>
      </c>
      <c r="AF441" s="188"/>
    </row>
    <row r="442" spans="1:32" s="28" customFormat="1" ht="400">
      <c r="A442" s="202"/>
      <c r="B442" s="197"/>
      <c r="C442" s="187"/>
      <c r="D442" s="187"/>
      <c r="E442" s="35" t="s">
        <v>1063</v>
      </c>
      <c r="F442" s="35" t="s">
        <v>1093</v>
      </c>
      <c r="G442" s="35" t="s">
        <v>1094</v>
      </c>
      <c r="H442" s="101">
        <v>0</v>
      </c>
      <c r="I442" s="101">
        <v>1</v>
      </c>
      <c r="J442" s="197"/>
      <c r="K442" s="35" t="s">
        <v>1220</v>
      </c>
      <c r="L442" s="35" t="s">
        <v>726</v>
      </c>
      <c r="M442" s="49">
        <v>43465</v>
      </c>
      <c r="N442" s="191"/>
      <c r="O442" s="187"/>
      <c r="P442" s="101" t="s">
        <v>1207</v>
      </c>
      <c r="Q442" s="101" t="s">
        <v>692</v>
      </c>
      <c r="R442" s="139">
        <v>42657945</v>
      </c>
      <c r="S442" s="223"/>
      <c r="T442" s="76">
        <v>204121</v>
      </c>
      <c r="U442" s="77">
        <v>103121</v>
      </c>
      <c r="V442" s="77">
        <v>101000</v>
      </c>
      <c r="W442" s="77">
        <v>277299</v>
      </c>
      <c r="X442" s="77">
        <v>175705</v>
      </c>
      <c r="Y442" s="77">
        <v>56188</v>
      </c>
      <c r="Z442" s="77">
        <v>52000</v>
      </c>
      <c r="AA442" s="77"/>
      <c r="AB442" s="77"/>
      <c r="AC442" s="77"/>
      <c r="AD442" s="77">
        <v>90784</v>
      </c>
      <c r="AE442" s="77">
        <v>26145</v>
      </c>
      <c r="AF442" s="188"/>
    </row>
    <row r="443" spans="1:32" s="28" customFormat="1" ht="275">
      <c r="A443" s="202"/>
      <c r="B443" s="197"/>
      <c r="C443" s="187"/>
      <c r="D443" s="187"/>
      <c r="E443" s="35" t="s">
        <v>1063</v>
      </c>
      <c r="F443" s="35" t="s">
        <v>1093</v>
      </c>
      <c r="G443" s="35" t="s">
        <v>1094</v>
      </c>
      <c r="H443" s="101">
        <v>0</v>
      </c>
      <c r="I443" s="101">
        <v>1</v>
      </c>
      <c r="J443" s="197"/>
      <c r="K443" s="35" t="s">
        <v>1221</v>
      </c>
      <c r="L443" s="35" t="s">
        <v>726</v>
      </c>
      <c r="M443" s="49">
        <v>43465</v>
      </c>
      <c r="N443" s="191"/>
      <c r="O443" s="187"/>
      <c r="P443" s="101" t="s">
        <v>1207</v>
      </c>
      <c r="Q443" s="101" t="s">
        <v>692</v>
      </c>
      <c r="R443" s="139">
        <v>57883078</v>
      </c>
      <c r="S443" s="223"/>
      <c r="T443" s="76">
        <v>204121</v>
      </c>
      <c r="U443" s="77">
        <v>103121</v>
      </c>
      <c r="V443" s="77">
        <v>101000</v>
      </c>
      <c r="W443" s="77">
        <v>277299</v>
      </c>
      <c r="X443" s="77">
        <v>175705</v>
      </c>
      <c r="Y443" s="77">
        <v>56188</v>
      </c>
      <c r="Z443" s="77">
        <v>52000</v>
      </c>
      <c r="AA443" s="77"/>
      <c r="AB443" s="77"/>
      <c r="AC443" s="77"/>
      <c r="AD443" s="77">
        <v>90784</v>
      </c>
      <c r="AE443" s="77">
        <v>26145</v>
      </c>
      <c r="AF443" s="188"/>
    </row>
    <row r="444" spans="1:32" s="28" customFormat="1" ht="212.5">
      <c r="A444" s="202"/>
      <c r="B444" s="197"/>
      <c r="C444" s="187"/>
      <c r="D444" s="187"/>
      <c r="E444" s="35" t="s">
        <v>1063</v>
      </c>
      <c r="F444" s="35" t="s">
        <v>1093</v>
      </c>
      <c r="G444" s="35" t="s">
        <v>1094</v>
      </c>
      <c r="H444" s="101">
        <v>0</v>
      </c>
      <c r="I444" s="101">
        <v>1</v>
      </c>
      <c r="J444" s="197"/>
      <c r="K444" s="35" t="s">
        <v>1222</v>
      </c>
      <c r="L444" s="35" t="s">
        <v>726</v>
      </c>
      <c r="M444" s="49">
        <v>43465</v>
      </c>
      <c r="N444" s="191"/>
      <c r="O444" s="187"/>
      <c r="P444" s="101" t="s">
        <v>1207</v>
      </c>
      <c r="Q444" s="101" t="s">
        <v>692</v>
      </c>
      <c r="R444" s="139">
        <v>42657945</v>
      </c>
      <c r="S444" s="223"/>
      <c r="T444" s="76">
        <v>204121</v>
      </c>
      <c r="U444" s="77">
        <v>103121</v>
      </c>
      <c r="V444" s="77">
        <v>101000</v>
      </c>
      <c r="W444" s="77">
        <v>277299</v>
      </c>
      <c r="X444" s="77">
        <v>175705</v>
      </c>
      <c r="Y444" s="77">
        <v>56188</v>
      </c>
      <c r="Z444" s="77">
        <v>52000</v>
      </c>
      <c r="AA444" s="77"/>
      <c r="AB444" s="77"/>
      <c r="AC444" s="77"/>
      <c r="AD444" s="77">
        <v>90784</v>
      </c>
      <c r="AE444" s="77">
        <v>26145</v>
      </c>
      <c r="AF444" s="188"/>
    </row>
    <row r="445" spans="1:32" s="28" customFormat="1" ht="212.5">
      <c r="A445" s="202"/>
      <c r="B445" s="197"/>
      <c r="C445" s="187"/>
      <c r="D445" s="187"/>
      <c r="E445" s="35" t="s">
        <v>1063</v>
      </c>
      <c r="F445" s="35" t="s">
        <v>1093</v>
      </c>
      <c r="G445" s="35" t="s">
        <v>1094</v>
      </c>
      <c r="H445" s="101">
        <v>0</v>
      </c>
      <c r="I445" s="101">
        <v>1</v>
      </c>
      <c r="J445" s="197"/>
      <c r="K445" s="35" t="s">
        <v>1223</v>
      </c>
      <c r="L445" s="35" t="s">
        <v>726</v>
      </c>
      <c r="M445" s="49">
        <v>43465</v>
      </c>
      <c r="N445" s="191"/>
      <c r="O445" s="187"/>
      <c r="P445" s="101" t="s">
        <v>1207</v>
      </c>
      <c r="Q445" s="101" t="s">
        <v>692</v>
      </c>
      <c r="R445" s="139">
        <v>42657945</v>
      </c>
      <c r="S445" s="223"/>
      <c r="T445" s="76">
        <v>204121</v>
      </c>
      <c r="U445" s="77">
        <v>103121</v>
      </c>
      <c r="V445" s="77">
        <v>101000</v>
      </c>
      <c r="W445" s="77">
        <v>277299</v>
      </c>
      <c r="X445" s="77">
        <v>175705</v>
      </c>
      <c r="Y445" s="77">
        <v>56188</v>
      </c>
      <c r="Z445" s="77">
        <v>52000</v>
      </c>
      <c r="AA445" s="77"/>
      <c r="AB445" s="77"/>
      <c r="AC445" s="77"/>
      <c r="AD445" s="77">
        <v>90784</v>
      </c>
      <c r="AE445" s="77">
        <v>26145</v>
      </c>
      <c r="AF445" s="188"/>
    </row>
    <row r="446" spans="1:32" s="28" customFormat="1" ht="212.5">
      <c r="A446" s="202"/>
      <c r="B446" s="197"/>
      <c r="C446" s="187"/>
      <c r="D446" s="187"/>
      <c r="E446" s="35" t="s">
        <v>1063</v>
      </c>
      <c r="F446" s="35" t="s">
        <v>1093</v>
      </c>
      <c r="G446" s="35" t="s">
        <v>1094</v>
      </c>
      <c r="H446" s="101">
        <v>0</v>
      </c>
      <c r="I446" s="101">
        <v>1</v>
      </c>
      <c r="J446" s="197"/>
      <c r="K446" s="35" t="s">
        <v>1224</v>
      </c>
      <c r="L446" s="35" t="s">
        <v>726</v>
      </c>
      <c r="M446" s="49">
        <v>43465</v>
      </c>
      <c r="N446" s="191"/>
      <c r="O446" s="187"/>
      <c r="P446" s="101" t="s">
        <v>1207</v>
      </c>
      <c r="Q446" s="101" t="s">
        <v>692</v>
      </c>
      <c r="R446" s="139">
        <v>40820021</v>
      </c>
      <c r="S446" s="223"/>
      <c r="T446" s="76">
        <v>204121</v>
      </c>
      <c r="U446" s="77">
        <v>103121</v>
      </c>
      <c r="V446" s="77">
        <v>101000</v>
      </c>
      <c r="W446" s="77">
        <v>277299</v>
      </c>
      <c r="X446" s="77">
        <v>175705</v>
      </c>
      <c r="Y446" s="77">
        <v>56188</v>
      </c>
      <c r="Z446" s="77">
        <v>52000</v>
      </c>
      <c r="AA446" s="77"/>
      <c r="AB446" s="77"/>
      <c r="AC446" s="77"/>
      <c r="AD446" s="77">
        <v>90784</v>
      </c>
      <c r="AE446" s="77">
        <v>26145</v>
      </c>
      <c r="AF446" s="188"/>
    </row>
    <row r="447" spans="1:32" s="28" customFormat="1" ht="225">
      <c r="A447" s="202"/>
      <c r="B447" s="197"/>
      <c r="C447" s="187"/>
      <c r="D447" s="187"/>
      <c r="E447" s="35" t="s">
        <v>1063</v>
      </c>
      <c r="F447" s="35" t="s">
        <v>1093</v>
      </c>
      <c r="G447" s="35" t="s">
        <v>1094</v>
      </c>
      <c r="H447" s="101">
        <v>0</v>
      </c>
      <c r="I447" s="101">
        <v>1</v>
      </c>
      <c r="J447" s="197"/>
      <c r="K447" s="35" t="s">
        <v>1225</v>
      </c>
      <c r="L447" s="35" t="s">
        <v>726</v>
      </c>
      <c r="M447" s="49">
        <v>43465</v>
      </c>
      <c r="N447" s="191"/>
      <c r="O447" s="187"/>
      <c r="P447" s="101" t="s">
        <v>1207</v>
      </c>
      <c r="Q447" s="101" t="s">
        <v>692</v>
      </c>
      <c r="R447" s="139">
        <v>40820021</v>
      </c>
      <c r="S447" s="223"/>
      <c r="T447" s="76">
        <v>204121</v>
      </c>
      <c r="U447" s="77">
        <v>103121</v>
      </c>
      <c r="V447" s="77">
        <v>101000</v>
      </c>
      <c r="W447" s="77">
        <v>277299</v>
      </c>
      <c r="X447" s="77">
        <v>175705</v>
      </c>
      <c r="Y447" s="77">
        <v>56188</v>
      </c>
      <c r="Z447" s="77">
        <v>52000</v>
      </c>
      <c r="AA447" s="77"/>
      <c r="AB447" s="77"/>
      <c r="AC447" s="77"/>
      <c r="AD447" s="77">
        <v>90784</v>
      </c>
      <c r="AE447" s="77">
        <v>26145</v>
      </c>
      <c r="AF447" s="188"/>
    </row>
    <row r="448" spans="1:32" s="28" customFormat="1" ht="212.5">
      <c r="A448" s="202"/>
      <c r="B448" s="197"/>
      <c r="C448" s="187"/>
      <c r="D448" s="187"/>
      <c r="E448" s="35" t="s">
        <v>1063</v>
      </c>
      <c r="F448" s="35" t="s">
        <v>1093</v>
      </c>
      <c r="G448" s="35" t="s">
        <v>1094</v>
      </c>
      <c r="H448" s="101">
        <v>0</v>
      </c>
      <c r="I448" s="101">
        <v>1</v>
      </c>
      <c r="J448" s="197"/>
      <c r="K448" s="35" t="s">
        <v>1226</v>
      </c>
      <c r="L448" s="35" t="s">
        <v>726</v>
      </c>
      <c r="M448" s="49">
        <v>43465</v>
      </c>
      <c r="N448" s="191"/>
      <c r="O448" s="187"/>
      <c r="P448" s="101" t="s">
        <v>1207</v>
      </c>
      <c r="Q448" s="101" t="s">
        <v>692</v>
      </c>
      <c r="R448" s="139">
        <v>40820021</v>
      </c>
      <c r="S448" s="223"/>
      <c r="T448" s="76">
        <v>204121</v>
      </c>
      <c r="U448" s="77">
        <v>103121</v>
      </c>
      <c r="V448" s="77">
        <v>101000</v>
      </c>
      <c r="W448" s="77">
        <v>277299</v>
      </c>
      <c r="X448" s="77">
        <v>175705</v>
      </c>
      <c r="Y448" s="77">
        <v>56188</v>
      </c>
      <c r="Z448" s="77">
        <v>52000</v>
      </c>
      <c r="AA448" s="77"/>
      <c r="AB448" s="77"/>
      <c r="AC448" s="77"/>
      <c r="AD448" s="77">
        <v>90784</v>
      </c>
      <c r="AE448" s="77">
        <v>26145</v>
      </c>
      <c r="AF448" s="188"/>
    </row>
    <row r="449" spans="1:32" s="28" customFormat="1" ht="212.5">
      <c r="A449" s="202"/>
      <c r="B449" s="197"/>
      <c r="C449" s="187"/>
      <c r="D449" s="187"/>
      <c r="E449" s="35" t="s">
        <v>1063</v>
      </c>
      <c r="F449" s="35" t="s">
        <v>1093</v>
      </c>
      <c r="G449" s="35" t="s">
        <v>1094</v>
      </c>
      <c r="H449" s="101">
        <v>0</v>
      </c>
      <c r="I449" s="101">
        <v>1</v>
      </c>
      <c r="J449" s="197"/>
      <c r="K449" s="35" t="s">
        <v>1227</v>
      </c>
      <c r="L449" s="35" t="s">
        <v>726</v>
      </c>
      <c r="M449" s="49">
        <v>43465</v>
      </c>
      <c r="N449" s="191"/>
      <c r="O449" s="187"/>
      <c r="P449" s="101" t="s">
        <v>1207</v>
      </c>
      <c r="Q449" s="101" t="s">
        <v>692</v>
      </c>
      <c r="R449" s="139">
        <v>72000000</v>
      </c>
      <c r="S449" s="223"/>
      <c r="T449" s="76">
        <v>204121</v>
      </c>
      <c r="U449" s="77">
        <v>103121</v>
      </c>
      <c r="V449" s="77">
        <v>101000</v>
      </c>
      <c r="W449" s="77">
        <v>277299</v>
      </c>
      <c r="X449" s="77">
        <v>175705</v>
      </c>
      <c r="Y449" s="77">
        <v>56188</v>
      </c>
      <c r="Z449" s="77">
        <v>52000</v>
      </c>
      <c r="AA449" s="77"/>
      <c r="AB449" s="77"/>
      <c r="AC449" s="77"/>
      <c r="AD449" s="77">
        <v>90784</v>
      </c>
      <c r="AE449" s="77">
        <v>26145</v>
      </c>
      <c r="AF449" s="188"/>
    </row>
    <row r="450" spans="1:32" s="28" customFormat="1" ht="212.5">
      <c r="A450" s="202"/>
      <c r="B450" s="197"/>
      <c r="C450" s="187"/>
      <c r="D450" s="187"/>
      <c r="E450" s="35" t="s">
        <v>1063</v>
      </c>
      <c r="F450" s="35" t="s">
        <v>1093</v>
      </c>
      <c r="G450" s="35" t="s">
        <v>1094</v>
      </c>
      <c r="H450" s="101">
        <v>0</v>
      </c>
      <c r="I450" s="101">
        <v>1</v>
      </c>
      <c r="J450" s="197"/>
      <c r="K450" s="35" t="s">
        <v>1228</v>
      </c>
      <c r="L450" s="35" t="s">
        <v>726</v>
      </c>
      <c r="M450" s="49">
        <v>43465</v>
      </c>
      <c r="N450" s="191"/>
      <c r="O450" s="187"/>
      <c r="P450" s="101" t="s">
        <v>1207</v>
      </c>
      <c r="Q450" s="101" t="s">
        <v>692</v>
      </c>
      <c r="R450" s="139">
        <v>30000000</v>
      </c>
      <c r="S450" s="223"/>
      <c r="T450" s="76">
        <v>204121</v>
      </c>
      <c r="U450" s="77">
        <v>103121</v>
      </c>
      <c r="V450" s="77">
        <v>101000</v>
      </c>
      <c r="W450" s="77">
        <v>277299</v>
      </c>
      <c r="X450" s="77">
        <v>175705</v>
      </c>
      <c r="Y450" s="77">
        <v>56188</v>
      </c>
      <c r="Z450" s="77">
        <v>52000</v>
      </c>
      <c r="AA450" s="77"/>
      <c r="AB450" s="77"/>
      <c r="AC450" s="77"/>
      <c r="AD450" s="77">
        <v>90784</v>
      </c>
      <c r="AE450" s="77">
        <v>26145</v>
      </c>
      <c r="AF450" s="188"/>
    </row>
    <row r="451" spans="1:32" s="28" customFormat="1" ht="212.5">
      <c r="A451" s="202"/>
      <c r="B451" s="197"/>
      <c r="C451" s="187"/>
      <c r="D451" s="187"/>
      <c r="E451" s="35" t="s">
        <v>1063</v>
      </c>
      <c r="F451" s="35" t="s">
        <v>1093</v>
      </c>
      <c r="G451" s="35" t="s">
        <v>1094</v>
      </c>
      <c r="H451" s="101">
        <v>0</v>
      </c>
      <c r="I451" s="101">
        <v>1</v>
      </c>
      <c r="J451" s="197"/>
      <c r="K451" s="35" t="s">
        <v>1229</v>
      </c>
      <c r="L451" s="35" t="s">
        <v>726</v>
      </c>
      <c r="M451" s="49">
        <v>43465</v>
      </c>
      <c r="N451" s="191">
        <v>49</v>
      </c>
      <c r="O451" s="187" t="s">
        <v>690</v>
      </c>
      <c r="P451" s="101" t="s">
        <v>1230</v>
      </c>
      <c r="Q451" s="101" t="s">
        <v>983</v>
      </c>
      <c r="R451" s="139">
        <v>72000000</v>
      </c>
      <c r="S451" s="223"/>
      <c r="T451" s="76">
        <v>204121</v>
      </c>
      <c r="U451" s="77">
        <v>103121</v>
      </c>
      <c r="V451" s="77">
        <v>101000</v>
      </c>
      <c r="W451" s="77">
        <v>277299</v>
      </c>
      <c r="X451" s="77">
        <v>175705</v>
      </c>
      <c r="Y451" s="77">
        <v>56188</v>
      </c>
      <c r="Z451" s="77">
        <v>52000</v>
      </c>
      <c r="AA451" s="77"/>
      <c r="AB451" s="77"/>
      <c r="AC451" s="77"/>
      <c r="AD451" s="77">
        <v>90784</v>
      </c>
      <c r="AE451" s="77">
        <v>26145</v>
      </c>
      <c r="AF451" s="188">
        <v>49</v>
      </c>
    </row>
    <row r="452" spans="1:32" s="28" customFormat="1" ht="212.5">
      <c r="A452" s="202"/>
      <c r="B452" s="197"/>
      <c r="C452" s="187"/>
      <c r="D452" s="187"/>
      <c r="E452" s="35" t="s">
        <v>1063</v>
      </c>
      <c r="F452" s="35" t="s">
        <v>1093</v>
      </c>
      <c r="G452" s="35" t="s">
        <v>1094</v>
      </c>
      <c r="H452" s="101">
        <v>0</v>
      </c>
      <c r="I452" s="101">
        <v>1</v>
      </c>
      <c r="J452" s="197"/>
      <c r="K452" s="35" t="s">
        <v>1231</v>
      </c>
      <c r="L452" s="35" t="s">
        <v>726</v>
      </c>
      <c r="M452" s="49">
        <v>43465</v>
      </c>
      <c r="N452" s="191"/>
      <c r="O452" s="187"/>
      <c r="P452" s="101" t="s">
        <v>1230</v>
      </c>
      <c r="Q452" s="101" t="s">
        <v>983</v>
      </c>
      <c r="R452" s="139">
        <v>36295500</v>
      </c>
      <c r="S452" s="223"/>
      <c r="T452" s="76">
        <v>204121</v>
      </c>
      <c r="U452" s="77">
        <v>103121</v>
      </c>
      <c r="V452" s="77">
        <v>101000</v>
      </c>
      <c r="W452" s="77">
        <v>277299</v>
      </c>
      <c r="X452" s="77">
        <v>175705</v>
      </c>
      <c r="Y452" s="77">
        <v>56188</v>
      </c>
      <c r="Z452" s="77">
        <v>52000</v>
      </c>
      <c r="AA452" s="77"/>
      <c r="AB452" s="77"/>
      <c r="AC452" s="77"/>
      <c r="AD452" s="77">
        <v>90784</v>
      </c>
      <c r="AE452" s="77">
        <v>26145</v>
      </c>
      <c r="AF452" s="188"/>
    </row>
    <row r="453" spans="1:32" s="28" customFormat="1" ht="212.5">
      <c r="A453" s="202"/>
      <c r="B453" s="197"/>
      <c r="C453" s="187"/>
      <c r="D453" s="187"/>
      <c r="E453" s="35" t="s">
        <v>1063</v>
      </c>
      <c r="F453" s="35" t="s">
        <v>1093</v>
      </c>
      <c r="G453" s="35" t="s">
        <v>1094</v>
      </c>
      <c r="H453" s="101">
        <v>0</v>
      </c>
      <c r="I453" s="101">
        <v>1</v>
      </c>
      <c r="J453" s="197"/>
      <c r="K453" s="35" t="s">
        <v>1232</v>
      </c>
      <c r="L453" s="35" t="s">
        <v>726</v>
      </c>
      <c r="M453" s="49">
        <v>43465</v>
      </c>
      <c r="N453" s="191"/>
      <c r="O453" s="187"/>
      <c r="P453" s="101" t="s">
        <v>1230</v>
      </c>
      <c r="Q453" s="101" t="s">
        <v>983</v>
      </c>
      <c r="R453" s="139">
        <v>50000000</v>
      </c>
      <c r="S453" s="223"/>
      <c r="T453" s="76">
        <v>204121</v>
      </c>
      <c r="U453" s="77">
        <v>103121</v>
      </c>
      <c r="V453" s="77">
        <v>101000</v>
      </c>
      <c r="W453" s="77">
        <v>277299</v>
      </c>
      <c r="X453" s="77">
        <v>175705</v>
      </c>
      <c r="Y453" s="77">
        <v>56188</v>
      </c>
      <c r="Z453" s="77">
        <v>52000</v>
      </c>
      <c r="AA453" s="77"/>
      <c r="AB453" s="77"/>
      <c r="AC453" s="77"/>
      <c r="AD453" s="77">
        <v>90784</v>
      </c>
      <c r="AE453" s="77">
        <v>26145</v>
      </c>
      <c r="AF453" s="188"/>
    </row>
    <row r="454" spans="1:32" s="28" customFormat="1" ht="212.5">
      <c r="A454" s="202"/>
      <c r="B454" s="197"/>
      <c r="C454" s="187"/>
      <c r="D454" s="187"/>
      <c r="E454" s="35" t="s">
        <v>1063</v>
      </c>
      <c r="F454" s="35" t="s">
        <v>1093</v>
      </c>
      <c r="G454" s="35" t="s">
        <v>1094</v>
      </c>
      <c r="H454" s="101">
        <v>0</v>
      </c>
      <c r="I454" s="101">
        <v>1</v>
      </c>
      <c r="J454" s="197"/>
      <c r="K454" s="35" t="s">
        <v>1233</v>
      </c>
      <c r="L454" s="35" t="s">
        <v>726</v>
      </c>
      <c r="M454" s="49">
        <v>43465</v>
      </c>
      <c r="N454" s="191"/>
      <c r="O454" s="187"/>
      <c r="P454" s="101" t="s">
        <v>1230</v>
      </c>
      <c r="Q454" s="101" t="s">
        <v>983</v>
      </c>
      <c r="R454" s="139">
        <v>204100105</v>
      </c>
      <c r="S454" s="223"/>
      <c r="T454" s="76">
        <v>204121</v>
      </c>
      <c r="U454" s="77">
        <v>103121</v>
      </c>
      <c r="V454" s="77">
        <v>101000</v>
      </c>
      <c r="W454" s="77">
        <v>277299</v>
      </c>
      <c r="X454" s="77">
        <v>175705</v>
      </c>
      <c r="Y454" s="77">
        <v>56188</v>
      </c>
      <c r="Z454" s="77">
        <v>52000</v>
      </c>
      <c r="AA454" s="77"/>
      <c r="AB454" s="77"/>
      <c r="AC454" s="77"/>
      <c r="AD454" s="77">
        <v>90784</v>
      </c>
      <c r="AE454" s="77">
        <v>26145</v>
      </c>
      <c r="AF454" s="188"/>
    </row>
    <row r="455" spans="1:32" s="28" customFormat="1" ht="212.5">
      <c r="A455" s="202"/>
      <c r="B455" s="197"/>
      <c r="C455" s="187"/>
      <c r="D455" s="187"/>
      <c r="E455" s="35" t="s">
        <v>1063</v>
      </c>
      <c r="F455" s="35" t="s">
        <v>1093</v>
      </c>
      <c r="G455" s="35" t="s">
        <v>1094</v>
      </c>
      <c r="H455" s="101">
        <v>0</v>
      </c>
      <c r="I455" s="101">
        <v>1</v>
      </c>
      <c r="J455" s="197"/>
      <c r="K455" s="35" t="s">
        <v>1234</v>
      </c>
      <c r="L455" s="35" t="s">
        <v>726</v>
      </c>
      <c r="M455" s="49">
        <v>43465</v>
      </c>
      <c r="N455" s="191"/>
      <c r="O455" s="187"/>
      <c r="P455" s="101" t="s">
        <v>1230</v>
      </c>
      <c r="Q455" s="101" t="s">
        <v>983</v>
      </c>
      <c r="R455" s="139">
        <v>0</v>
      </c>
      <c r="S455" s="223"/>
      <c r="T455" s="76">
        <v>204121</v>
      </c>
      <c r="U455" s="77">
        <v>103121</v>
      </c>
      <c r="V455" s="77">
        <v>101000</v>
      </c>
      <c r="W455" s="77">
        <v>277299</v>
      </c>
      <c r="X455" s="77">
        <v>175705</v>
      </c>
      <c r="Y455" s="77">
        <v>56188</v>
      </c>
      <c r="Z455" s="77">
        <v>52000</v>
      </c>
      <c r="AA455" s="77"/>
      <c r="AB455" s="77"/>
      <c r="AC455" s="77"/>
      <c r="AD455" s="77">
        <v>90784</v>
      </c>
      <c r="AE455" s="77">
        <v>26145</v>
      </c>
      <c r="AF455" s="188"/>
    </row>
    <row r="456" spans="1:32" s="28" customFormat="1" ht="212.5">
      <c r="A456" s="202"/>
      <c r="B456" s="197"/>
      <c r="C456" s="187"/>
      <c r="D456" s="187"/>
      <c r="E456" s="35" t="s">
        <v>1063</v>
      </c>
      <c r="F456" s="35" t="s">
        <v>1093</v>
      </c>
      <c r="G456" s="35" t="s">
        <v>1094</v>
      </c>
      <c r="H456" s="101">
        <v>0</v>
      </c>
      <c r="I456" s="101">
        <v>1</v>
      </c>
      <c r="J456" s="197"/>
      <c r="K456" s="35" t="s">
        <v>1235</v>
      </c>
      <c r="L456" s="35" t="s">
        <v>726</v>
      </c>
      <c r="M456" s="49">
        <v>43465</v>
      </c>
      <c r="N456" s="191"/>
      <c r="O456" s="187"/>
      <c r="P456" s="101" t="s">
        <v>1230</v>
      </c>
      <c r="Q456" s="101" t="s">
        <v>983</v>
      </c>
      <c r="R456" s="139">
        <v>0</v>
      </c>
      <c r="S456" s="223"/>
      <c r="T456" s="76">
        <v>204121</v>
      </c>
      <c r="U456" s="77">
        <v>103121</v>
      </c>
      <c r="V456" s="77">
        <v>101000</v>
      </c>
      <c r="W456" s="77">
        <v>277299</v>
      </c>
      <c r="X456" s="77">
        <v>175705</v>
      </c>
      <c r="Y456" s="77">
        <v>56188</v>
      </c>
      <c r="Z456" s="77">
        <v>52000</v>
      </c>
      <c r="AA456" s="77"/>
      <c r="AB456" s="77"/>
      <c r="AC456" s="77"/>
      <c r="AD456" s="77">
        <v>90784</v>
      </c>
      <c r="AE456" s="77">
        <v>26145</v>
      </c>
      <c r="AF456" s="188"/>
    </row>
    <row r="457" spans="1:32" s="28" customFormat="1" ht="212.5">
      <c r="A457" s="202"/>
      <c r="B457" s="197"/>
      <c r="C457" s="187"/>
      <c r="D457" s="187"/>
      <c r="E457" s="35" t="s">
        <v>1063</v>
      </c>
      <c r="F457" s="35" t="s">
        <v>1093</v>
      </c>
      <c r="G457" s="35" t="s">
        <v>1094</v>
      </c>
      <c r="H457" s="101">
        <v>0</v>
      </c>
      <c r="I457" s="101">
        <v>1</v>
      </c>
      <c r="J457" s="197"/>
      <c r="K457" s="35" t="s">
        <v>1236</v>
      </c>
      <c r="L457" s="35" t="s">
        <v>726</v>
      </c>
      <c r="M457" s="49">
        <v>43465</v>
      </c>
      <c r="N457" s="191"/>
      <c r="O457" s="187"/>
      <c r="P457" s="101" t="s">
        <v>1230</v>
      </c>
      <c r="Q457" s="101" t="s">
        <v>983</v>
      </c>
      <c r="R457" s="139">
        <v>26972308</v>
      </c>
      <c r="S457" s="223"/>
      <c r="T457" s="76">
        <v>204121</v>
      </c>
      <c r="U457" s="77">
        <v>103121</v>
      </c>
      <c r="V457" s="77">
        <v>101000</v>
      </c>
      <c r="W457" s="77">
        <v>277299</v>
      </c>
      <c r="X457" s="77">
        <v>175705</v>
      </c>
      <c r="Y457" s="77">
        <v>56188</v>
      </c>
      <c r="Z457" s="77">
        <v>52000</v>
      </c>
      <c r="AA457" s="77"/>
      <c r="AB457" s="77"/>
      <c r="AC457" s="77"/>
      <c r="AD457" s="77">
        <v>90784</v>
      </c>
      <c r="AE457" s="77">
        <v>26145</v>
      </c>
      <c r="AF457" s="188"/>
    </row>
    <row r="458" spans="1:32" s="28" customFormat="1" ht="212.5">
      <c r="A458" s="202"/>
      <c r="B458" s="197"/>
      <c r="C458" s="187"/>
      <c r="D458" s="187"/>
      <c r="E458" s="35" t="s">
        <v>1063</v>
      </c>
      <c r="F458" s="35" t="s">
        <v>1093</v>
      </c>
      <c r="G458" s="35" t="s">
        <v>1094</v>
      </c>
      <c r="H458" s="101">
        <v>0</v>
      </c>
      <c r="I458" s="101">
        <v>1</v>
      </c>
      <c r="J458" s="197"/>
      <c r="K458" s="35" t="s">
        <v>1237</v>
      </c>
      <c r="L458" s="35" t="s">
        <v>726</v>
      </c>
      <c r="M458" s="49">
        <v>43465</v>
      </c>
      <c r="N458" s="191"/>
      <c r="O458" s="187"/>
      <c r="P458" s="101" t="s">
        <v>1230</v>
      </c>
      <c r="Q458" s="101" t="s">
        <v>983</v>
      </c>
      <c r="R458" s="139">
        <v>0</v>
      </c>
      <c r="S458" s="223"/>
      <c r="T458" s="76">
        <v>204121</v>
      </c>
      <c r="U458" s="77">
        <v>103121</v>
      </c>
      <c r="V458" s="77">
        <v>101000</v>
      </c>
      <c r="W458" s="77">
        <v>277299</v>
      </c>
      <c r="X458" s="77">
        <v>175705</v>
      </c>
      <c r="Y458" s="77">
        <v>56188</v>
      </c>
      <c r="Z458" s="77">
        <v>52000</v>
      </c>
      <c r="AA458" s="77"/>
      <c r="AB458" s="77"/>
      <c r="AC458" s="77"/>
      <c r="AD458" s="77">
        <v>90784</v>
      </c>
      <c r="AE458" s="77">
        <v>26145</v>
      </c>
      <c r="AF458" s="188"/>
    </row>
    <row r="459" spans="1:32" s="28" customFormat="1" ht="212.5">
      <c r="A459" s="202"/>
      <c r="B459" s="197"/>
      <c r="C459" s="187"/>
      <c r="D459" s="187"/>
      <c r="E459" s="35" t="s">
        <v>1063</v>
      </c>
      <c r="F459" s="35" t="s">
        <v>1093</v>
      </c>
      <c r="G459" s="35" t="s">
        <v>1094</v>
      </c>
      <c r="H459" s="101">
        <v>0</v>
      </c>
      <c r="I459" s="101">
        <v>1</v>
      </c>
      <c r="J459" s="197"/>
      <c r="K459" s="35" t="s">
        <v>1238</v>
      </c>
      <c r="L459" s="35" t="s">
        <v>726</v>
      </c>
      <c r="M459" s="49">
        <v>43465</v>
      </c>
      <c r="N459" s="191"/>
      <c r="O459" s="187"/>
      <c r="P459" s="101" t="s">
        <v>1230</v>
      </c>
      <c r="Q459" s="101" t="s">
        <v>983</v>
      </c>
      <c r="R459" s="139">
        <v>0</v>
      </c>
      <c r="S459" s="223"/>
      <c r="T459" s="76">
        <v>204121</v>
      </c>
      <c r="U459" s="77">
        <v>103121</v>
      </c>
      <c r="V459" s="77">
        <v>101000</v>
      </c>
      <c r="W459" s="77">
        <v>277299</v>
      </c>
      <c r="X459" s="77">
        <v>175705</v>
      </c>
      <c r="Y459" s="77">
        <v>56188</v>
      </c>
      <c r="Z459" s="77">
        <v>52000</v>
      </c>
      <c r="AA459" s="77"/>
      <c r="AB459" s="77"/>
      <c r="AC459" s="77"/>
      <c r="AD459" s="77">
        <v>90784</v>
      </c>
      <c r="AE459" s="77">
        <v>26145</v>
      </c>
      <c r="AF459" s="188"/>
    </row>
    <row r="460" spans="1:32" s="28" customFormat="1" ht="212.5">
      <c r="A460" s="202"/>
      <c r="B460" s="197"/>
      <c r="C460" s="187"/>
      <c r="D460" s="187"/>
      <c r="E460" s="35" t="s">
        <v>1063</v>
      </c>
      <c r="F460" s="35" t="s">
        <v>1093</v>
      </c>
      <c r="G460" s="35" t="s">
        <v>1094</v>
      </c>
      <c r="H460" s="101">
        <v>0</v>
      </c>
      <c r="I460" s="101">
        <v>1</v>
      </c>
      <c r="J460" s="197"/>
      <c r="K460" s="35" t="s">
        <v>1239</v>
      </c>
      <c r="L460" s="35" t="s">
        <v>726</v>
      </c>
      <c r="M460" s="49">
        <v>43465</v>
      </c>
      <c r="N460" s="191"/>
      <c r="O460" s="187"/>
      <c r="P460" s="101" t="s">
        <v>1230</v>
      </c>
      <c r="Q460" s="101" t="s">
        <v>983</v>
      </c>
      <c r="R460" s="139">
        <v>0</v>
      </c>
      <c r="S460" s="223"/>
      <c r="T460" s="76">
        <v>204121</v>
      </c>
      <c r="U460" s="77">
        <v>103121</v>
      </c>
      <c r="V460" s="77">
        <v>101000</v>
      </c>
      <c r="W460" s="77">
        <v>277299</v>
      </c>
      <c r="X460" s="77">
        <v>175705</v>
      </c>
      <c r="Y460" s="77">
        <v>56188</v>
      </c>
      <c r="Z460" s="77">
        <v>52000</v>
      </c>
      <c r="AA460" s="77"/>
      <c r="AB460" s="77"/>
      <c r="AC460" s="77"/>
      <c r="AD460" s="77">
        <v>90784</v>
      </c>
      <c r="AE460" s="77">
        <v>26145</v>
      </c>
      <c r="AF460" s="188"/>
    </row>
    <row r="461" spans="1:32" s="28" customFormat="1" ht="212.5">
      <c r="A461" s="202"/>
      <c r="B461" s="197"/>
      <c r="C461" s="187"/>
      <c r="D461" s="187"/>
      <c r="E461" s="35" t="s">
        <v>1063</v>
      </c>
      <c r="F461" s="35" t="s">
        <v>1093</v>
      </c>
      <c r="G461" s="35" t="s">
        <v>1094</v>
      </c>
      <c r="H461" s="101">
        <v>0</v>
      </c>
      <c r="I461" s="101">
        <v>1</v>
      </c>
      <c r="J461" s="197"/>
      <c r="K461" s="35" t="s">
        <v>1240</v>
      </c>
      <c r="L461" s="35" t="s">
        <v>726</v>
      </c>
      <c r="M461" s="49">
        <v>43465</v>
      </c>
      <c r="N461" s="191"/>
      <c r="O461" s="187"/>
      <c r="P461" s="101" t="s">
        <v>1241</v>
      </c>
      <c r="Q461" s="101" t="s">
        <v>983</v>
      </c>
      <c r="R461" s="139">
        <v>14576510642</v>
      </c>
      <c r="S461" s="223"/>
      <c r="T461" s="76">
        <v>204121</v>
      </c>
      <c r="U461" s="77">
        <v>103121</v>
      </c>
      <c r="V461" s="77">
        <v>101000</v>
      </c>
      <c r="W461" s="77">
        <v>277299</v>
      </c>
      <c r="X461" s="77">
        <v>175705</v>
      </c>
      <c r="Y461" s="77">
        <v>56188</v>
      </c>
      <c r="Z461" s="77">
        <v>52000</v>
      </c>
      <c r="AA461" s="77"/>
      <c r="AB461" s="77"/>
      <c r="AC461" s="77"/>
      <c r="AD461" s="77">
        <v>90784</v>
      </c>
      <c r="AE461" s="77">
        <v>26145</v>
      </c>
      <c r="AF461" s="188"/>
    </row>
    <row r="462" spans="1:32" s="28" customFormat="1" ht="212.5">
      <c r="A462" s="202"/>
      <c r="B462" s="197"/>
      <c r="C462" s="187"/>
      <c r="D462" s="187"/>
      <c r="E462" s="35" t="s">
        <v>1063</v>
      </c>
      <c r="F462" s="35" t="s">
        <v>1093</v>
      </c>
      <c r="G462" s="35" t="s">
        <v>1094</v>
      </c>
      <c r="H462" s="101">
        <v>0</v>
      </c>
      <c r="I462" s="101">
        <v>1</v>
      </c>
      <c r="J462" s="197"/>
      <c r="K462" s="35" t="s">
        <v>1242</v>
      </c>
      <c r="L462" s="35" t="s">
        <v>726</v>
      </c>
      <c r="M462" s="49">
        <v>43465</v>
      </c>
      <c r="N462" s="191"/>
      <c r="O462" s="187"/>
      <c r="P462" s="101" t="s">
        <v>1241</v>
      </c>
      <c r="Q462" s="101" t="s">
        <v>983</v>
      </c>
      <c r="R462" s="139">
        <v>34064390838</v>
      </c>
      <c r="S462" s="223"/>
      <c r="T462" s="76">
        <v>204121</v>
      </c>
      <c r="U462" s="77">
        <v>103121</v>
      </c>
      <c r="V462" s="77">
        <v>101000</v>
      </c>
      <c r="W462" s="77">
        <v>277299</v>
      </c>
      <c r="X462" s="77">
        <v>175705</v>
      </c>
      <c r="Y462" s="77">
        <v>56188</v>
      </c>
      <c r="Z462" s="77">
        <v>52000</v>
      </c>
      <c r="AA462" s="77"/>
      <c r="AB462" s="77"/>
      <c r="AC462" s="77"/>
      <c r="AD462" s="77">
        <v>90784</v>
      </c>
      <c r="AE462" s="77">
        <v>26145</v>
      </c>
      <c r="AF462" s="188"/>
    </row>
    <row r="463" spans="1:32" s="28" customFormat="1" ht="275">
      <c r="A463" s="202"/>
      <c r="B463" s="197"/>
      <c r="C463" s="187"/>
      <c r="D463" s="187"/>
      <c r="E463" s="35" t="s">
        <v>1063</v>
      </c>
      <c r="F463" s="35" t="s">
        <v>1093</v>
      </c>
      <c r="G463" s="35" t="s">
        <v>1094</v>
      </c>
      <c r="H463" s="101">
        <v>0</v>
      </c>
      <c r="I463" s="101">
        <v>1</v>
      </c>
      <c r="J463" s="197"/>
      <c r="K463" s="35" t="s">
        <v>1243</v>
      </c>
      <c r="L463" s="35" t="s">
        <v>726</v>
      </c>
      <c r="M463" s="49">
        <v>43465</v>
      </c>
      <c r="N463" s="191"/>
      <c r="O463" s="187"/>
      <c r="P463" s="101" t="s">
        <v>1241</v>
      </c>
      <c r="Q463" s="101" t="s">
        <v>983</v>
      </c>
      <c r="R463" s="139">
        <v>0</v>
      </c>
      <c r="S463" s="223"/>
      <c r="T463" s="76">
        <v>204121</v>
      </c>
      <c r="U463" s="77">
        <v>103121</v>
      </c>
      <c r="V463" s="77">
        <v>101000</v>
      </c>
      <c r="W463" s="77">
        <v>277299</v>
      </c>
      <c r="X463" s="77">
        <v>175705</v>
      </c>
      <c r="Y463" s="77">
        <v>56188</v>
      </c>
      <c r="Z463" s="77">
        <v>52000</v>
      </c>
      <c r="AA463" s="77"/>
      <c r="AB463" s="77"/>
      <c r="AC463" s="77"/>
      <c r="AD463" s="77">
        <v>90784</v>
      </c>
      <c r="AE463" s="77">
        <v>26145</v>
      </c>
      <c r="AF463" s="188"/>
    </row>
    <row r="464" spans="1:32" s="28" customFormat="1" ht="287.5">
      <c r="A464" s="202"/>
      <c r="B464" s="197"/>
      <c r="C464" s="187"/>
      <c r="D464" s="187"/>
      <c r="E464" s="35" t="s">
        <v>1063</v>
      </c>
      <c r="F464" s="35" t="s">
        <v>1093</v>
      </c>
      <c r="G464" s="35" t="s">
        <v>1094</v>
      </c>
      <c r="H464" s="101">
        <v>0</v>
      </c>
      <c r="I464" s="101">
        <v>1</v>
      </c>
      <c r="J464" s="197"/>
      <c r="K464" s="35" t="s">
        <v>1244</v>
      </c>
      <c r="L464" s="35" t="s">
        <v>726</v>
      </c>
      <c r="M464" s="49">
        <v>43465</v>
      </c>
      <c r="N464" s="191"/>
      <c r="O464" s="187"/>
      <c r="P464" s="101" t="s">
        <v>1241</v>
      </c>
      <c r="Q464" s="101" t="s">
        <v>983</v>
      </c>
      <c r="R464" s="139">
        <v>0</v>
      </c>
      <c r="S464" s="223"/>
      <c r="T464" s="76">
        <v>204121</v>
      </c>
      <c r="U464" s="77">
        <v>103121</v>
      </c>
      <c r="V464" s="77">
        <v>101000</v>
      </c>
      <c r="W464" s="77">
        <v>277299</v>
      </c>
      <c r="X464" s="77">
        <v>175705</v>
      </c>
      <c r="Y464" s="77">
        <v>56188</v>
      </c>
      <c r="Z464" s="77">
        <v>52000</v>
      </c>
      <c r="AA464" s="77"/>
      <c r="AB464" s="77"/>
      <c r="AC464" s="77"/>
      <c r="AD464" s="77">
        <v>90784</v>
      </c>
      <c r="AE464" s="77">
        <v>26145</v>
      </c>
      <c r="AF464" s="188"/>
    </row>
    <row r="465" spans="1:32" s="28" customFormat="1" ht="275">
      <c r="A465" s="202"/>
      <c r="B465" s="197"/>
      <c r="C465" s="187"/>
      <c r="D465" s="187"/>
      <c r="E465" s="35" t="s">
        <v>1063</v>
      </c>
      <c r="F465" s="35" t="s">
        <v>1093</v>
      </c>
      <c r="G465" s="35" t="s">
        <v>1094</v>
      </c>
      <c r="H465" s="101">
        <v>0</v>
      </c>
      <c r="I465" s="101">
        <v>1</v>
      </c>
      <c r="J465" s="197"/>
      <c r="K465" s="35" t="s">
        <v>1245</v>
      </c>
      <c r="L465" s="35" t="s">
        <v>726</v>
      </c>
      <c r="M465" s="49">
        <v>43465</v>
      </c>
      <c r="N465" s="191"/>
      <c r="O465" s="187"/>
      <c r="P465" s="101" t="s">
        <v>1241</v>
      </c>
      <c r="Q465" s="101" t="s">
        <v>983</v>
      </c>
      <c r="R465" s="139">
        <v>0</v>
      </c>
      <c r="S465" s="223"/>
      <c r="T465" s="76">
        <v>204121</v>
      </c>
      <c r="U465" s="77">
        <v>103121</v>
      </c>
      <c r="V465" s="77">
        <v>101000</v>
      </c>
      <c r="W465" s="77">
        <v>277299</v>
      </c>
      <c r="X465" s="77">
        <v>175705</v>
      </c>
      <c r="Y465" s="77">
        <v>56188</v>
      </c>
      <c r="Z465" s="77">
        <v>52000</v>
      </c>
      <c r="AA465" s="77"/>
      <c r="AB465" s="77"/>
      <c r="AC465" s="77"/>
      <c r="AD465" s="77">
        <v>90784</v>
      </c>
      <c r="AE465" s="77">
        <v>26145</v>
      </c>
      <c r="AF465" s="188"/>
    </row>
    <row r="466" spans="1:32" s="28" customFormat="1" ht="212.5">
      <c r="A466" s="202"/>
      <c r="B466" s="197"/>
      <c r="C466" s="187"/>
      <c r="D466" s="187"/>
      <c r="E466" s="35" t="s">
        <v>1063</v>
      </c>
      <c r="F466" s="35" t="s">
        <v>1093</v>
      </c>
      <c r="G466" s="35" t="s">
        <v>1094</v>
      </c>
      <c r="H466" s="101">
        <v>0</v>
      </c>
      <c r="I466" s="101">
        <v>1</v>
      </c>
      <c r="J466" s="197"/>
      <c r="K466" s="35" t="s">
        <v>1246</v>
      </c>
      <c r="L466" s="35" t="s">
        <v>726</v>
      </c>
      <c r="M466" s="49">
        <v>43465</v>
      </c>
      <c r="N466" s="191"/>
      <c r="O466" s="187"/>
      <c r="P466" s="101" t="s">
        <v>1241</v>
      </c>
      <c r="Q466" s="101" t="s">
        <v>983</v>
      </c>
      <c r="R466" s="139">
        <v>80916924</v>
      </c>
      <c r="S466" s="223"/>
      <c r="T466" s="76">
        <v>204121</v>
      </c>
      <c r="U466" s="77">
        <v>103121</v>
      </c>
      <c r="V466" s="77">
        <v>101000</v>
      </c>
      <c r="W466" s="77">
        <v>277299</v>
      </c>
      <c r="X466" s="77">
        <v>175705</v>
      </c>
      <c r="Y466" s="77">
        <v>56188</v>
      </c>
      <c r="Z466" s="77">
        <v>52000</v>
      </c>
      <c r="AA466" s="77"/>
      <c r="AB466" s="77"/>
      <c r="AC466" s="77"/>
      <c r="AD466" s="77">
        <v>90784</v>
      </c>
      <c r="AE466" s="77">
        <v>26145</v>
      </c>
      <c r="AF466" s="188"/>
    </row>
    <row r="467" spans="1:32" s="28" customFormat="1" ht="212.5">
      <c r="A467" s="202"/>
      <c r="B467" s="197"/>
      <c r="C467" s="187"/>
      <c r="D467" s="187"/>
      <c r="E467" s="35" t="s">
        <v>1063</v>
      </c>
      <c r="F467" s="35" t="s">
        <v>1093</v>
      </c>
      <c r="G467" s="35" t="s">
        <v>1094</v>
      </c>
      <c r="H467" s="101">
        <v>0</v>
      </c>
      <c r="I467" s="101">
        <v>1</v>
      </c>
      <c r="J467" s="197"/>
      <c r="K467" s="35" t="s">
        <v>1247</v>
      </c>
      <c r="L467" s="35" t="s">
        <v>726</v>
      </c>
      <c r="M467" s="49">
        <v>43465</v>
      </c>
      <c r="N467" s="191"/>
      <c r="O467" s="187"/>
      <c r="P467" s="101" t="s">
        <v>1241</v>
      </c>
      <c r="Q467" s="101" t="s">
        <v>983</v>
      </c>
      <c r="R467" s="139">
        <v>81640042</v>
      </c>
      <c r="S467" s="223"/>
      <c r="T467" s="76">
        <v>204121</v>
      </c>
      <c r="U467" s="77">
        <v>103121</v>
      </c>
      <c r="V467" s="77">
        <v>101000</v>
      </c>
      <c r="W467" s="77">
        <v>277299</v>
      </c>
      <c r="X467" s="77">
        <v>175705</v>
      </c>
      <c r="Y467" s="77">
        <v>56188</v>
      </c>
      <c r="Z467" s="77">
        <v>52000</v>
      </c>
      <c r="AA467" s="77"/>
      <c r="AB467" s="77"/>
      <c r="AC467" s="77"/>
      <c r="AD467" s="77">
        <v>90784</v>
      </c>
      <c r="AE467" s="77">
        <v>26145</v>
      </c>
      <c r="AF467" s="188"/>
    </row>
    <row r="468" spans="1:32" s="28" customFormat="1" ht="212.5">
      <c r="A468" s="202"/>
      <c r="B468" s="197"/>
      <c r="C468" s="187"/>
      <c r="D468" s="187"/>
      <c r="E468" s="35" t="s">
        <v>1063</v>
      </c>
      <c r="F468" s="35" t="s">
        <v>1093</v>
      </c>
      <c r="G468" s="35" t="s">
        <v>1094</v>
      </c>
      <c r="H468" s="101">
        <v>0</v>
      </c>
      <c r="I468" s="101">
        <v>1</v>
      </c>
      <c r="J468" s="197"/>
      <c r="K468" s="35" t="s">
        <v>1248</v>
      </c>
      <c r="L468" s="35" t="s">
        <v>726</v>
      </c>
      <c r="M468" s="49">
        <v>43465</v>
      </c>
      <c r="N468" s="191"/>
      <c r="O468" s="187"/>
      <c r="P468" s="101" t="s">
        <v>1241</v>
      </c>
      <c r="Q468" s="101" t="s">
        <v>983</v>
      </c>
      <c r="R468" s="139">
        <v>221558304</v>
      </c>
      <c r="S468" s="223"/>
      <c r="T468" s="76">
        <v>204121</v>
      </c>
      <c r="U468" s="77">
        <v>103121</v>
      </c>
      <c r="V468" s="77">
        <v>101000</v>
      </c>
      <c r="W468" s="77">
        <v>277299</v>
      </c>
      <c r="X468" s="77">
        <v>175705</v>
      </c>
      <c r="Y468" s="77">
        <v>56188</v>
      </c>
      <c r="Z468" s="77">
        <v>52000</v>
      </c>
      <c r="AA468" s="77"/>
      <c r="AB468" s="77"/>
      <c r="AC468" s="77"/>
      <c r="AD468" s="77">
        <v>90784</v>
      </c>
      <c r="AE468" s="77">
        <v>26145</v>
      </c>
      <c r="AF468" s="188"/>
    </row>
    <row r="469" spans="1:32" s="28" customFormat="1" ht="212.5">
      <c r="A469" s="202"/>
      <c r="B469" s="197"/>
      <c r="C469" s="187"/>
      <c r="D469" s="187"/>
      <c r="E469" s="35" t="s">
        <v>1063</v>
      </c>
      <c r="F469" s="35" t="s">
        <v>1093</v>
      </c>
      <c r="G469" s="35" t="s">
        <v>1094</v>
      </c>
      <c r="H469" s="101">
        <v>0</v>
      </c>
      <c r="I469" s="101">
        <v>1</v>
      </c>
      <c r="J469" s="197"/>
      <c r="K469" s="35" t="s">
        <v>1249</v>
      </c>
      <c r="L469" s="35" t="s">
        <v>726</v>
      </c>
      <c r="M469" s="49">
        <v>43465</v>
      </c>
      <c r="N469" s="191"/>
      <c r="O469" s="187"/>
      <c r="P469" s="101" t="s">
        <v>1241</v>
      </c>
      <c r="Q469" s="101" t="s">
        <v>983</v>
      </c>
      <c r="R469" s="139">
        <v>449020231</v>
      </c>
      <c r="S469" s="223"/>
      <c r="T469" s="76">
        <v>204121</v>
      </c>
      <c r="U469" s="77">
        <v>103121</v>
      </c>
      <c r="V469" s="77">
        <v>101000</v>
      </c>
      <c r="W469" s="77">
        <v>277299</v>
      </c>
      <c r="X469" s="77">
        <v>175705</v>
      </c>
      <c r="Y469" s="77">
        <v>56188</v>
      </c>
      <c r="Z469" s="77">
        <v>52000</v>
      </c>
      <c r="AA469" s="77"/>
      <c r="AB469" s="77"/>
      <c r="AC469" s="77"/>
      <c r="AD469" s="77">
        <v>90784</v>
      </c>
      <c r="AE469" s="77">
        <v>26145</v>
      </c>
      <c r="AF469" s="188"/>
    </row>
    <row r="470" spans="1:32" s="28" customFormat="1" ht="212.5">
      <c r="A470" s="202"/>
      <c r="B470" s="197"/>
      <c r="C470" s="187"/>
      <c r="D470" s="187"/>
      <c r="E470" s="35" t="s">
        <v>1063</v>
      </c>
      <c r="F470" s="35" t="s">
        <v>1093</v>
      </c>
      <c r="G470" s="35" t="s">
        <v>1094</v>
      </c>
      <c r="H470" s="101">
        <v>0</v>
      </c>
      <c r="I470" s="101">
        <v>1</v>
      </c>
      <c r="J470" s="197"/>
      <c r="K470" s="35" t="s">
        <v>1250</v>
      </c>
      <c r="L470" s="35" t="s">
        <v>726</v>
      </c>
      <c r="M470" s="49">
        <v>43465</v>
      </c>
      <c r="N470" s="191"/>
      <c r="O470" s="187"/>
      <c r="P470" s="101" t="s">
        <v>1241</v>
      </c>
      <c r="Q470" s="101" t="s">
        <v>983</v>
      </c>
      <c r="R470" s="139">
        <v>0</v>
      </c>
      <c r="S470" s="223"/>
      <c r="T470" s="76">
        <v>204121</v>
      </c>
      <c r="U470" s="77">
        <v>103121</v>
      </c>
      <c r="V470" s="77">
        <v>101000</v>
      </c>
      <c r="W470" s="77">
        <v>277299</v>
      </c>
      <c r="X470" s="77">
        <v>175705</v>
      </c>
      <c r="Y470" s="77">
        <v>56188</v>
      </c>
      <c r="Z470" s="77">
        <v>52000</v>
      </c>
      <c r="AA470" s="77"/>
      <c r="AB470" s="77"/>
      <c r="AC470" s="77"/>
      <c r="AD470" s="77">
        <v>90784</v>
      </c>
      <c r="AE470" s="77">
        <v>26145</v>
      </c>
      <c r="AF470" s="188"/>
    </row>
    <row r="471" spans="1:32" s="28" customFormat="1" ht="212.5">
      <c r="A471" s="202"/>
      <c r="B471" s="197"/>
      <c r="C471" s="187"/>
      <c r="D471" s="187"/>
      <c r="E471" s="35" t="s">
        <v>1063</v>
      </c>
      <c r="F471" s="35" t="s">
        <v>1093</v>
      </c>
      <c r="G471" s="35" t="s">
        <v>1094</v>
      </c>
      <c r="H471" s="101">
        <v>0</v>
      </c>
      <c r="I471" s="101">
        <v>1</v>
      </c>
      <c r="J471" s="197"/>
      <c r="K471" s="35" t="s">
        <v>1251</v>
      </c>
      <c r="L471" s="35" t="s">
        <v>726</v>
      </c>
      <c r="M471" s="49">
        <v>43465</v>
      </c>
      <c r="N471" s="191"/>
      <c r="O471" s="187"/>
      <c r="P471" s="101" t="s">
        <v>1241</v>
      </c>
      <c r="Q471" s="101" t="s">
        <v>983</v>
      </c>
      <c r="R471" s="139">
        <v>0</v>
      </c>
      <c r="S471" s="223"/>
      <c r="T471" s="76">
        <v>204121</v>
      </c>
      <c r="U471" s="77">
        <v>103121</v>
      </c>
      <c r="V471" s="77">
        <v>101000</v>
      </c>
      <c r="W471" s="77">
        <v>277299</v>
      </c>
      <c r="X471" s="77">
        <v>175705</v>
      </c>
      <c r="Y471" s="77">
        <v>56188</v>
      </c>
      <c r="Z471" s="77">
        <v>52000</v>
      </c>
      <c r="AA471" s="77"/>
      <c r="AB471" s="77"/>
      <c r="AC471" s="77"/>
      <c r="AD471" s="77">
        <v>90784</v>
      </c>
      <c r="AE471" s="77">
        <v>26145</v>
      </c>
      <c r="AF471" s="188"/>
    </row>
    <row r="472" spans="1:32" s="28" customFormat="1" ht="212.5">
      <c r="A472" s="202"/>
      <c r="B472" s="197"/>
      <c r="C472" s="187"/>
      <c r="D472" s="187"/>
      <c r="E472" s="35" t="s">
        <v>1063</v>
      </c>
      <c r="F472" s="35" t="s">
        <v>1093</v>
      </c>
      <c r="G472" s="35" t="s">
        <v>1094</v>
      </c>
      <c r="H472" s="101">
        <v>0</v>
      </c>
      <c r="I472" s="101">
        <v>1</v>
      </c>
      <c r="J472" s="197"/>
      <c r="K472" s="35" t="s">
        <v>1252</v>
      </c>
      <c r="L472" s="35" t="s">
        <v>726</v>
      </c>
      <c r="M472" s="49">
        <v>43465</v>
      </c>
      <c r="N472" s="191"/>
      <c r="O472" s="187"/>
      <c r="P472" s="101" t="s">
        <v>1241</v>
      </c>
      <c r="Q472" s="101" t="s">
        <v>983</v>
      </c>
      <c r="R472" s="139">
        <v>0</v>
      </c>
      <c r="S472" s="223"/>
      <c r="T472" s="76">
        <v>204121</v>
      </c>
      <c r="U472" s="77">
        <v>103121</v>
      </c>
      <c r="V472" s="77">
        <v>101000</v>
      </c>
      <c r="W472" s="77">
        <v>277299</v>
      </c>
      <c r="X472" s="77">
        <v>175705</v>
      </c>
      <c r="Y472" s="77">
        <v>56188</v>
      </c>
      <c r="Z472" s="77">
        <v>52000</v>
      </c>
      <c r="AA472" s="77"/>
      <c r="AB472" s="77"/>
      <c r="AC472" s="77"/>
      <c r="AD472" s="77">
        <v>90784</v>
      </c>
      <c r="AE472" s="77">
        <v>26145</v>
      </c>
      <c r="AF472" s="188"/>
    </row>
    <row r="473" spans="1:32" s="28" customFormat="1" ht="212.5">
      <c r="A473" s="202"/>
      <c r="B473" s="197"/>
      <c r="C473" s="187"/>
      <c r="D473" s="187"/>
      <c r="E473" s="35" t="s">
        <v>1063</v>
      </c>
      <c r="F473" s="35" t="s">
        <v>1093</v>
      </c>
      <c r="G473" s="35" t="s">
        <v>1094</v>
      </c>
      <c r="H473" s="101">
        <v>0</v>
      </c>
      <c r="I473" s="101">
        <v>1</v>
      </c>
      <c r="J473" s="197"/>
      <c r="K473" s="35" t="s">
        <v>1253</v>
      </c>
      <c r="L473" s="35" t="s">
        <v>726</v>
      </c>
      <c r="M473" s="49">
        <v>43465</v>
      </c>
      <c r="N473" s="191"/>
      <c r="O473" s="187"/>
      <c r="P473" s="101" t="s">
        <v>1241</v>
      </c>
      <c r="Q473" s="101" t="s">
        <v>983</v>
      </c>
      <c r="R473" s="139">
        <v>221558304</v>
      </c>
      <c r="S473" s="223"/>
      <c r="T473" s="76">
        <v>204121</v>
      </c>
      <c r="U473" s="77">
        <v>103121</v>
      </c>
      <c r="V473" s="77">
        <v>101000</v>
      </c>
      <c r="W473" s="77">
        <v>277299</v>
      </c>
      <c r="X473" s="77">
        <v>175705</v>
      </c>
      <c r="Y473" s="77">
        <v>56188</v>
      </c>
      <c r="Z473" s="77">
        <v>52000</v>
      </c>
      <c r="AA473" s="77"/>
      <c r="AB473" s="77"/>
      <c r="AC473" s="77"/>
      <c r="AD473" s="77">
        <v>90784</v>
      </c>
      <c r="AE473" s="77">
        <v>26145</v>
      </c>
      <c r="AF473" s="188"/>
    </row>
    <row r="474" spans="1:32" s="28" customFormat="1" ht="212.5">
      <c r="A474" s="202"/>
      <c r="B474" s="197"/>
      <c r="C474" s="187"/>
      <c r="D474" s="187"/>
      <c r="E474" s="35" t="s">
        <v>1063</v>
      </c>
      <c r="F474" s="35" t="s">
        <v>1093</v>
      </c>
      <c r="G474" s="35" t="s">
        <v>1094</v>
      </c>
      <c r="H474" s="101">
        <v>0</v>
      </c>
      <c r="I474" s="101">
        <v>1</v>
      </c>
      <c r="J474" s="197"/>
      <c r="K474" s="35" t="s">
        <v>1254</v>
      </c>
      <c r="L474" s="35" t="s">
        <v>726</v>
      </c>
      <c r="M474" s="49">
        <v>43465</v>
      </c>
      <c r="N474" s="191"/>
      <c r="O474" s="187"/>
      <c r="P474" s="101" t="s">
        <v>1241</v>
      </c>
      <c r="Q474" s="101" t="s">
        <v>983</v>
      </c>
      <c r="R474" s="139">
        <v>81640042</v>
      </c>
      <c r="S474" s="223"/>
      <c r="T474" s="76">
        <v>204121</v>
      </c>
      <c r="U474" s="77">
        <v>103121</v>
      </c>
      <c r="V474" s="77">
        <v>101000</v>
      </c>
      <c r="W474" s="77">
        <v>277299</v>
      </c>
      <c r="X474" s="77">
        <v>175705</v>
      </c>
      <c r="Y474" s="77">
        <v>56188</v>
      </c>
      <c r="Z474" s="77">
        <v>52000</v>
      </c>
      <c r="AA474" s="77"/>
      <c r="AB474" s="77"/>
      <c r="AC474" s="77"/>
      <c r="AD474" s="77">
        <v>90784</v>
      </c>
      <c r="AE474" s="77">
        <v>26145</v>
      </c>
      <c r="AF474" s="188"/>
    </row>
    <row r="475" spans="1:32" s="28" customFormat="1" ht="212.5">
      <c r="A475" s="202"/>
      <c r="B475" s="197"/>
      <c r="C475" s="187"/>
      <c r="D475" s="187"/>
      <c r="E475" s="35" t="s">
        <v>1063</v>
      </c>
      <c r="F475" s="35" t="s">
        <v>1093</v>
      </c>
      <c r="G475" s="35" t="s">
        <v>1094</v>
      </c>
      <c r="H475" s="101">
        <v>0</v>
      </c>
      <c r="I475" s="101">
        <v>1</v>
      </c>
      <c r="J475" s="197"/>
      <c r="K475" s="35" t="s">
        <v>1255</v>
      </c>
      <c r="L475" s="35" t="s">
        <v>726</v>
      </c>
      <c r="M475" s="49">
        <v>43465</v>
      </c>
      <c r="N475" s="191"/>
      <c r="O475" s="187"/>
      <c r="P475" s="101" t="s">
        <v>1241</v>
      </c>
      <c r="Q475" s="101" t="s">
        <v>983</v>
      </c>
      <c r="R475" s="139">
        <v>53944616</v>
      </c>
      <c r="S475" s="223"/>
      <c r="T475" s="76">
        <v>204121</v>
      </c>
      <c r="U475" s="77">
        <v>103121</v>
      </c>
      <c r="V475" s="77">
        <v>101000</v>
      </c>
      <c r="W475" s="77">
        <v>277299</v>
      </c>
      <c r="X475" s="77">
        <v>175705</v>
      </c>
      <c r="Y475" s="77">
        <v>56188</v>
      </c>
      <c r="Z475" s="77">
        <v>52000</v>
      </c>
      <c r="AA475" s="77"/>
      <c r="AB475" s="77"/>
      <c r="AC475" s="77"/>
      <c r="AD475" s="77">
        <v>90784</v>
      </c>
      <c r="AE475" s="77">
        <v>26145</v>
      </c>
      <c r="AF475" s="188"/>
    </row>
    <row r="476" spans="1:32" s="28" customFormat="1" ht="212.5">
      <c r="A476" s="202"/>
      <c r="B476" s="197"/>
      <c r="C476" s="187"/>
      <c r="D476" s="187"/>
      <c r="E476" s="35" t="s">
        <v>1063</v>
      </c>
      <c r="F476" s="35" t="s">
        <v>1093</v>
      </c>
      <c r="G476" s="35" t="s">
        <v>1094</v>
      </c>
      <c r="H476" s="101">
        <v>0</v>
      </c>
      <c r="I476" s="101">
        <v>1</v>
      </c>
      <c r="J476" s="197"/>
      <c r="K476" s="35" t="s">
        <v>1256</v>
      </c>
      <c r="L476" s="35" t="s">
        <v>726</v>
      </c>
      <c r="M476" s="49">
        <v>43465</v>
      </c>
      <c r="N476" s="191"/>
      <c r="O476" s="187"/>
      <c r="P476" s="101" t="s">
        <v>1241</v>
      </c>
      <c r="Q476" s="101" t="s">
        <v>983</v>
      </c>
      <c r="R476" s="139">
        <v>0</v>
      </c>
      <c r="S476" s="223"/>
      <c r="T476" s="76">
        <v>204121</v>
      </c>
      <c r="U476" s="77">
        <v>103121</v>
      </c>
      <c r="V476" s="77">
        <v>101000</v>
      </c>
      <c r="W476" s="77">
        <v>277299</v>
      </c>
      <c r="X476" s="77">
        <v>175705</v>
      </c>
      <c r="Y476" s="77">
        <v>56188</v>
      </c>
      <c r="Z476" s="77">
        <v>52000</v>
      </c>
      <c r="AA476" s="77"/>
      <c r="AB476" s="77"/>
      <c r="AC476" s="77"/>
      <c r="AD476" s="77">
        <v>90784</v>
      </c>
      <c r="AE476" s="77">
        <v>26145</v>
      </c>
      <c r="AF476" s="188"/>
    </row>
    <row r="477" spans="1:32" s="28" customFormat="1" ht="212.5">
      <c r="A477" s="202"/>
      <c r="B477" s="197"/>
      <c r="C477" s="187"/>
      <c r="D477" s="187"/>
      <c r="E477" s="35" t="s">
        <v>1063</v>
      </c>
      <c r="F477" s="35" t="s">
        <v>1093</v>
      </c>
      <c r="G477" s="35" t="s">
        <v>1094</v>
      </c>
      <c r="H477" s="101">
        <v>0</v>
      </c>
      <c r="I477" s="101">
        <v>1</v>
      </c>
      <c r="J477" s="197"/>
      <c r="K477" s="35" t="s">
        <v>1257</v>
      </c>
      <c r="L477" s="35" t="s">
        <v>726</v>
      </c>
      <c r="M477" s="49">
        <v>43465</v>
      </c>
      <c r="N477" s="191"/>
      <c r="O477" s="187"/>
      <c r="P477" s="101" t="s">
        <v>1241</v>
      </c>
      <c r="Q477" s="101" t="s">
        <v>983</v>
      </c>
      <c r="R477" s="139">
        <v>0</v>
      </c>
      <c r="S477" s="223"/>
      <c r="T477" s="76">
        <v>204121</v>
      </c>
      <c r="U477" s="77">
        <v>103121</v>
      </c>
      <c r="V477" s="77">
        <v>101000</v>
      </c>
      <c r="W477" s="77">
        <v>277299</v>
      </c>
      <c r="X477" s="77">
        <v>175705</v>
      </c>
      <c r="Y477" s="77">
        <v>56188</v>
      </c>
      <c r="Z477" s="77">
        <v>52000</v>
      </c>
      <c r="AA477" s="77"/>
      <c r="AB477" s="77"/>
      <c r="AC477" s="77"/>
      <c r="AD477" s="77">
        <v>90784</v>
      </c>
      <c r="AE477" s="77">
        <v>26145</v>
      </c>
      <c r="AF477" s="188"/>
    </row>
    <row r="478" spans="1:32" s="28" customFormat="1" ht="212.5">
      <c r="A478" s="202"/>
      <c r="B478" s="197"/>
      <c r="C478" s="187"/>
      <c r="D478" s="187"/>
      <c r="E478" s="35" t="s">
        <v>1063</v>
      </c>
      <c r="F478" s="35" t="s">
        <v>1093</v>
      </c>
      <c r="G478" s="35" t="s">
        <v>1094</v>
      </c>
      <c r="H478" s="101">
        <v>0</v>
      </c>
      <c r="I478" s="101">
        <v>1</v>
      </c>
      <c r="J478" s="197"/>
      <c r="K478" s="35" t="s">
        <v>1258</v>
      </c>
      <c r="L478" s="35" t="s">
        <v>726</v>
      </c>
      <c r="M478" s="49">
        <v>43465</v>
      </c>
      <c r="N478" s="191"/>
      <c r="O478" s="187"/>
      <c r="P478" s="101" t="s">
        <v>1241</v>
      </c>
      <c r="Q478" s="101" t="s">
        <v>983</v>
      </c>
      <c r="R478" s="139">
        <v>0</v>
      </c>
      <c r="S478" s="223"/>
      <c r="T478" s="76">
        <v>204121</v>
      </c>
      <c r="U478" s="77">
        <v>103121</v>
      </c>
      <c r="V478" s="77">
        <v>101000</v>
      </c>
      <c r="W478" s="77">
        <v>277299</v>
      </c>
      <c r="X478" s="77">
        <v>175705</v>
      </c>
      <c r="Y478" s="77">
        <v>56188</v>
      </c>
      <c r="Z478" s="77">
        <v>52000</v>
      </c>
      <c r="AA478" s="77"/>
      <c r="AB478" s="77"/>
      <c r="AC478" s="77"/>
      <c r="AD478" s="77">
        <v>90784</v>
      </c>
      <c r="AE478" s="77">
        <v>26145</v>
      </c>
      <c r="AF478" s="188"/>
    </row>
    <row r="479" spans="1:32" s="28" customFormat="1" ht="212.5">
      <c r="A479" s="202"/>
      <c r="B479" s="197"/>
      <c r="C479" s="187"/>
      <c r="D479" s="187"/>
      <c r="E479" s="35" t="s">
        <v>1063</v>
      </c>
      <c r="F479" s="35" t="s">
        <v>1093</v>
      </c>
      <c r="G479" s="35" t="s">
        <v>1094</v>
      </c>
      <c r="H479" s="101">
        <v>0</v>
      </c>
      <c r="I479" s="101">
        <v>1</v>
      </c>
      <c r="J479" s="197"/>
      <c r="K479" s="35" t="s">
        <v>1259</v>
      </c>
      <c r="L479" s="35" t="s">
        <v>726</v>
      </c>
      <c r="M479" s="49">
        <v>43465</v>
      </c>
      <c r="N479" s="191"/>
      <c r="O479" s="187"/>
      <c r="P479" s="101" t="s">
        <v>1241</v>
      </c>
      <c r="Q479" s="101" t="s">
        <v>983</v>
      </c>
      <c r="R479" s="139">
        <v>0</v>
      </c>
      <c r="S479" s="223"/>
      <c r="T479" s="76">
        <v>204121</v>
      </c>
      <c r="U479" s="77">
        <v>103121</v>
      </c>
      <c r="V479" s="77">
        <v>101000</v>
      </c>
      <c r="W479" s="77">
        <v>277299</v>
      </c>
      <c r="X479" s="77">
        <v>175705</v>
      </c>
      <c r="Y479" s="77">
        <v>56188</v>
      </c>
      <c r="Z479" s="77">
        <v>52000</v>
      </c>
      <c r="AA479" s="77"/>
      <c r="AB479" s="77"/>
      <c r="AC479" s="77"/>
      <c r="AD479" s="77">
        <v>90784</v>
      </c>
      <c r="AE479" s="77">
        <v>26145</v>
      </c>
      <c r="AF479" s="188"/>
    </row>
    <row r="480" spans="1:32" s="28" customFormat="1" ht="212.5">
      <c r="A480" s="202"/>
      <c r="B480" s="197"/>
      <c r="C480" s="187"/>
      <c r="D480" s="187"/>
      <c r="E480" s="35" t="s">
        <v>1063</v>
      </c>
      <c r="F480" s="35" t="s">
        <v>1093</v>
      </c>
      <c r="G480" s="35" t="s">
        <v>1094</v>
      </c>
      <c r="H480" s="101">
        <v>0</v>
      </c>
      <c r="I480" s="101">
        <v>1</v>
      </c>
      <c r="J480" s="197"/>
      <c r="K480" s="35" t="s">
        <v>1260</v>
      </c>
      <c r="L480" s="35" t="s">
        <v>726</v>
      </c>
      <c r="M480" s="49">
        <v>43465</v>
      </c>
      <c r="N480" s="191"/>
      <c r="O480" s="187"/>
      <c r="P480" s="101" t="s">
        <v>1241</v>
      </c>
      <c r="Q480" s="101" t="s">
        <v>983</v>
      </c>
      <c r="R480" s="139">
        <v>110779152</v>
      </c>
      <c r="S480" s="223"/>
      <c r="T480" s="76">
        <v>204121</v>
      </c>
      <c r="U480" s="77">
        <v>103121</v>
      </c>
      <c r="V480" s="77">
        <v>101000</v>
      </c>
      <c r="W480" s="77">
        <v>277299</v>
      </c>
      <c r="X480" s="77">
        <v>175705</v>
      </c>
      <c r="Y480" s="77">
        <v>56188</v>
      </c>
      <c r="Z480" s="77">
        <v>52000</v>
      </c>
      <c r="AA480" s="77"/>
      <c r="AB480" s="77"/>
      <c r="AC480" s="77"/>
      <c r="AD480" s="77">
        <v>90784</v>
      </c>
      <c r="AE480" s="77">
        <v>26145</v>
      </c>
      <c r="AF480" s="188"/>
    </row>
    <row r="481" spans="1:32" s="28" customFormat="1" ht="212.5">
      <c r="A481" s="202"/>
      <c r="B481" s="197"/>
      <c r="C481" s="187"/>
      <c r="D481" s="187"/>
      <c r="E481" s="35" t="s">
        <v>1063</v>
      </c>
      <c r="F481" s="35" t="s">
        <v>1093</v>
      </c>
      <c r="G481" s="35" t="s">
        <v>1094</v>
      </c>
      <c r="H481" s="101">
        <v>0</v>
      </c>
      <c r="I481" s="101">
        <v>1</v>
      </c>
      <c r="J481" s="197"/>
      <c r="K481" s="35" t="s">
        <v>1261</v>
      </c>
      <c r="L481" s="35" t="s">
        <v>726</v>
      </c>
      <c r="M481" s="49">
        <v>43465</v>
      </c>
      <c r="N481" s="191"/>
      <c r="O481" s="187"/>
      <c r="P481" s="101" t="s">
        <v>1241</v>
      </c>
      <c r="Q481" s="101" t="s">
        <v>983</v>
      </c>
      <c r="R481" s="139">
        <v>81640042</v>
      </c>
      <c r="S481" s="223"/>
      <c r="T481" s="76">
        <v>204121</v>
      </c>
      <c r="U481" s="77">
        <v>103121</v>
      </c>
      <c r="V481" s="77">
        <v>101000</v>
      </c>
      <c r="W481" s="77">
        <v>277299</v>
      </c>
      <c r="X481" s="77">
        <v>175705</v>
      </c>
      <c r="Y481" s="77">
        <v>56188</v>
      </c>
      <c r="Z481" s="77">
        <v>52000</v>
      </c>
      <c r="AA481" s="77"/>
      <c r="AB481" s="77"/>
      <c r="AC481" s="77"/>
      <c r="AD481" s="77">
        <v>90784</v>
      </c>
      <c r="AE481" s="77">
        <v>26145</v>
      </c>
      <c r="AF481" s="188"/>
    </row>
    <row r="482" spans="1:32" s="28" customFormat="1" ht="212.5">
      <c r="A482" s="202"/>
      <c r="B482" s="197"/>
      <c r="C482" s="187"/>
      <c r="D482" s="187"/>
      <c r="E482" s="35" t="s">
        <v>1063</v>
      </c>
      <c r="F482" s="35" t="s">
        <v>1093</v>
      </c>
      <c r="G482" s="35" t="s">
        <v>1094</v>
      </c>
      <c r="H482" s="101">
        <v>0</v>
      </c>
      <c r="I482" s="101">
        <v>1</v>
      </c>
      <c r="J482" s="197"/>
      <c r="K482" s="35" t="s">
        <v>1262</v>
      </c>
      <c r="L482" s="35" t="s">
        <v>726</v>
      </c>
      <c r="M482" s="49">
        <v>43465</v>
      </c>
      <c r="N482" s="191"/>
      <c r="O482" s="187"/>
      <c r="P482" s="101" t="s">
        <v>1241</v>
      </c>
      <c r="Q482" s="101" t="s">
        <v>983</v>
      </c>
      <c r="R482" s="139">
        <v>80916924</v>
      </c>
      <c r="S482" s="223"/>
      <c r="T482" s="76">
        <v>204121</v>
      </c>
      <c r="U482" s="77">
        <v>103121</v>
      </c>
      <c r="V482" s="77">
        <v>101000</v>
      </c>
      <c r="W482" s="77">
        <v>277299</v>
      </c>
      <c r="X482" s="77">
        <v>175705</v>
      </c>
      <c r="Y482" s="77">
        <v>56188</v>
      </c>
      <c r="Z482" s="77">
        <v>52000</v>
      </c>
      <c r="AA482" s="77"/>
      <c r="AB482" s="77"/>
      <c r="AC482" s="77"/>
      <c r="AD482" s="77">
        <v>90784</v>
      </c>
      <c r="AE482" s="77">
        <v>26145</v>
      </c>
      <c r="AF482" s="188"/>
    </row>
    <row r="483" spans="1:32" s="24" customFormat="1" ht="84.75" customHeight="1">
      <c r="A483" s="202" t="s">
        <v>1557</v>
      </c>
      <c r="B483" s="197" t="s">
        <v>1558</v>
      </c>
      <c r="C483" s="197" t="s">
        <v>1559</v>
      </c>
      <c r="D483" s="197" t="s">
        <v>1560</v>
      </c>
      <c r="E483" s="43"/>
      <c r="F483" s="197" t="s">
        <v>1561</v>
      </c>
      <c r="G483" s="197" t="s">
        <v>1562</v>
      </c>
      <c r="H483" s="102"/>
      <c r="I483" s="102"/>
      <c r="J483" s="187" t="s">
        <v>1563</v>
      </c>
      <c r="K483" s="43" t="s">
        <v>1564</v>
      </c>
      <c r="L483" s="43" t="s">
        <v>620</v>
      </c>
      <c r="M483" s="125">
        <v>43159</v>
      </c>
      <c r="N483" s="102"/>
      <c r="O483" s="43" t="s">
        <v>1631</v>
      </c>
      <c r="P483" s="102"/>
      <c r="Q483" s="198" t="s">
        <v>46</v>
      </c>
      <c r="R483" s="203">
        <v>41761358944.889999</v>
      </c>
      <c r="S483" s="104"/>
      <c r="T483" s="52"/>
      <c r="U483" s="52"/>
      <c r="V483" s="53"/>
      <c r="W483" s="53"/>
      <c r="X483" s="53"/>
      <c r="Y483" s="53"/>
      <c r="Z483" s="53"/>
      <c r="AA483" s="53"/>
      <c r="AB483" s="53"/>
      <c r="AC483" s="53"/>
      <c r="AD483" s="53"/>
      <c r="AE483" s="53"/>
      <c r="AF483" s="61"/>
    </row>
    <row r="484" spans="1:32" s="24" customFormat="1" ht="81" customHeight="1">
      <c r="A484" s="202"/>
      <c r="B484" s="197"/>
      <c r="C484" s="197"/>
      <c r="D484" s="197"/>
      <c r="E484" s="43"/>
      <c r="F484" s="197"/>
      <c r="G484" s="197"/>
      <c r="H484" s="102"/>
      <c r="I484" s="102"/>
      <c r="J484" s="187"/>
      <c r="K484" s="43" t="s">
        <v>1565</v>
      </c>
      <c r="L484" s="43" t="s">
        <v>1566</v>
      </c>
      <c r="M484" s="125">
        <v>43251</v>
      </c>
      <c r="N484" s="102"/>
      <c r="O484" s="43" t="s">
        <v>1631</v>
      </c>
      <c r="P484" s="102"/>
      <c r="Q484" s="198"/>
      <c r="R484" s="203"/>
      <c r="S484" s="104"/>
      <c r="T484" s="52"/>
      <c r="U484" s="52"/>
      <c r="V484" s="53"/>
      <c r="W484" s="53"/>
      <c r="X484" s="53"/>
      <c r="Y484" s="53"/>
      <c r="Z484" s="53"/>
      <c r="AA484" s="53"/>
      <c r="AB484" s="53"/>
      <c r="AC484" s="53"/>
      <c r="AD484" s="53"/>
      <c r="AE484" s="53"/>
      <c r="AF484" s="61"/>
    </row>
    <row r="485" spans="1:32" s="24" customFormat="1" ht="82.5" customHeight="1">
      <c r="A485" s="202"/>
      <c r="B485" s="197"/>
      <c r="C485" s="197"/>
      <c r="D485" s="197"/>
      <c r="E485" s="43"/>
      <c r="F485" s="197"/>
      <c r="G485" s="197"/>
      <c r="H485" s="102"/>
      <c r="I485" s="102"/>
      <c r="J485" s="187"/>
      <c r="K485" s="43" t="s">
        <v>1567</v>
      </c>
      <c r="L485" s="43" t="s">
        <v>1568</v>
      </c>
      <c r="M485" s="125">
        <v>43465</v>
      </c>
      <c r="N485" s="102"/>
      <c r="O485" s="43" t="s">
        <v>1631</v>
      </c>
      <c r="P485" s="102"/>
      <c r="Q485" s="198"/>
      <c r="R485" s="203"/>
      <c r="S485" s="104"/>
      <c r="T485" s="52"/>
      <c r="U485" s="52"/>
      <c r="V485" s="53"/>
      <c r="W485" s="53"/>
      <c r="X485" s="53"/>
      <c r="Y485" s="53"/>
      <c r="Z485" s="53"/>
      <c r="AA485" s="53"/>
      <c r="AB485" s="53"/>
      <c r="AC485" s="53"/>
      <c r="AD485" s="53"/>
      <c r="AE485" s="53"/>
      <c r="AF485" s="61"/>
    </row>
    <row r="486" spans="1:32" s="24" customFormat="1" ht="66.75" customHeight="1">
      <c r="A486" s="202"/>
      <c r="B486" s="197"/>
      <c r="C486" s="197"/>
      <c r="D486" s="197"/>
      <c r="E486" s="43"/>
      <c r="F486" s="197"/>
      <c r="G486" s="197"/>
      <c r="H486" s="102"/>
      <c r="I486" s="102"/>
      <c r="J486" s="197" t="s">
        <v>1569</v>
      </c>
      <c r="K486" s="43" t="s">
        <v>1570</v>
      </c>
      <c r="L486" s="43" t="s">
        <v>620</v>
      </c>
      <c r="M486" s="125">
        <v>43126</v>
      </c>
      <c r="N486" s="102"/>
      <c r="O486" s="43" t="s">
        <v>1631</v>
      </c>
      <c r="P486" s="102"/>
      <c r="Q486" s="198" t="s">
        <v>1571</v>
      </c>
      <c r="R486" s="203">
        <v>2071977296</v>
      </c>
      <c r="S486" s="104"/>
      <c r="T486" s="52"/>
      <c r="U486" s="52"/>
      <c r="V486" s="53"/>
      <c r="W486" s="53"/>
      <c r="X486" s="53"/>
      <c r="Y486" s="53"/>
      <c r="Z486" s="53"/>
      <c r="AA486" s="53"/>
      <c r="AB486" s="53"/>
      <c r="AC486" s="53"/>
      <c r="AD486" s="53"/>
      <c r="AE486" s="53"/>
      <c r="AF486" s="61"/>
    </row>
    <row r="487" spans="1:32" s="24" customFormat="1" ht="57" customHeight="1">
      <c r="A487" s="202"/>
      <c r="B487" s="197"/>
      <c r="C487" s="197"/>
      <c r="D487" s="197"/>
      <c r="E487" s="43"/>
      <c r="F487" s="197"/>
      <c r="G487" s="197"/>
      <c r="H487" s="102"/>
      <c r="I487" s="102"/>
      <c r="J487" s="197"/>
      <c r="K487" s="43" t="s">
        <v>1572</v>
      </c>
      <c r="L487" s="43" t="s">
        <v>1568</v>
      </c>
      <c r="M487" s="125">
        <v>43280</v>
      </c>
      <c r="N487" s="102"/>
      <c r="O487" s="43" t="s">
        <v>1631</v>
      </c>
      <c r="P487" s="102"/>
      <c r="Q487" s="198"/>
      <c r="R487" s="203"/>
      <c r="S487" s="104"/>
      <c r="T487" s="52"/>
      <c r="U487" s="52"/>
      <c r="V487" s="53"/>
      <c r="W487" s="53"/>
      <c r="X487" s="53"/>
      <c r="Y487" s="53"/>
      <c r="Z487" s="53"/>
      <c r="AA487" s="53"/>
      <c r="AB487" s="53"/>
      <c r="AC487" s="53"/>
      <c r="AD487" s="53"/>
      <c r="AE487" s="53"/>
      <c r="AF487" s="61"/>
    </row>
    <row r="488" spans="1:32" s="24" customFormat="1" ht="186" customHeight="1">
      <c r="A488" s="202"/>
      <c r="B488" s="197"/>
      <c r="C488" s="197"/>
      <c r="D488" s="197"/>
      <c r="E488" s="43"/>
      <c r="F488" s="43" t="s">
        <v>1573</v>
      </c>
      <c r="G488" s="43" t="s">
        <v>1574</v>
      </c>
      <c r="H488" s="102"/>
      <c r="I488" s="102"/>
      <c r="J488" s="43" t="s">
        <v>1575</v>
      </c>
      <c r="K488" s="43" t="s">
        <v>1576</v>
      </c>
      <c r="L488" s="43" t="s">
        <v>1577</v>
      </c>
      <c r="M488" s="125">
        <v>43280</v>
      </c>
      <c r="N488" s="102"/>
      <c r="O488" s="43" t="s">
        <v>1631</v>
      </c>
      <c r="P488" s="102"/>
      <c r="Q488" s="102" t="s">
        <v>46</v>
      </c>
      <c r="R488" s="141">
        <v>1703607193</v>
      </c>
      <c r="S488" s="104"/>
      <c r="T488" s="52"/>
      <c r="U488" s="52"/>
      <c r="V488" s="53"/>
      <c r="W488" s="53"/>
      <c r="X488" s="53"/>
      <c r="Y488" s="53"/>
      <c r="Z488" s="53"/>
      <c r="AA488" s="53"/>
      <c r="AB488" s="53"/>
      <c r="AC488" s="53"/>
      <c r="AD488" s="53"/>
      <c r="AE488" s="53"/>
      <c r="AF488" s="61"/>
    </row>
    <row r="489" spans="1:32" s="24" customFormat="1" ht="64.5" customHeight="1">
      <c r="A489" s="202"/>
      <c r="B489" s="197"/>
      <c r="C489" s="189" t="s">
        <v>1578</v>
      </c>
      <c r="D489" s="189" t="s">
        <v>1579</v>
      </c>
      <c r="E489" s="52"/>
      <c r="F489" s="197" t="s">
        <v>1632</v>
      </c>
      <c r="G489" s="197" t="s">
        <v>1580</v>
      </c>
      <c r="H489" s="104"/>
      <c r="I489" s="104"/>
      <c r="J489" s="189" t="s">
        <v>1581</v>
      </c>
      <c r="K489" s="44" t="s">
        <v>1582</v>
      </c>
      <c r="L489" s="43" t="s">
        <v>1583</v>
      </c>
      <c r="M489" s="125">
        <v>43189</v>
      </c>
      <c r="N489" s="104"/>
      <c r="O489" s="43" t="s">
        <v>1631</v>
      </c>
      <c r="P489" s="104"/>
      <c r="Q489" s="205" t="s">
        <v>656</v>
      </c>
      <c r="R489" s="204">
        <v>8340650000</v>
      </c>
      <c r="S489" s="104"/>
      <c r="T489" s="52"/>
      <c r="U489" s="52"/>
      <c r="V489" s="53"/>
      <c r="W489" s="53"/>
      <c r="X489" s="53"/>
      <c r="Y489" s="53"/>
      <c r="Z489" s="53"/>
      <c r="AA489" s="53"/>
      <c r="AB489" s="53"/>
      <c r="AC489" s="53"/>
      <c r="AD489" s="53"/>
      <c r="AE489" s="53"/>
      <c r="AF489" s="61"/>
    </row>
    <row r="490" spans="1:32" s="24" customFormat="1" ht="81.75" customHeight="1">
      <c r="A490" s="202"/>
      <c r="B490" s="197"/>
      <c r="C490" s="189"/>
      <c r="D490" s="189"/>
      <c r="E490" s="52"/>
      <c r="F490" s="197"/>
      <c r="G490" s="197"/>
      <c r="H490" s="104"/>
      <c r="I490" s="104"/>
      <c r="J490" s="189"/>
      <c r="K490" s="43" t="s">
        <v>1584</v>
      </c>
      <c r="L490" s="43" t="s">
        <v>1585</v>
      </c>
      <c r="M490" s="125">
        <v>43280</v>
      </c>
      <c r="N490" s="104"/>
      <c r="O490" s="43" t="s">
        <v>1631</v>
      </c>
      <c r="P490" s="104"/>
      <c r="Q490" s="205"/>
      <c r="R490" s="204"/>
      <c r="S490" s="104"/>
      <c r="T490" s="52"/>
      <c r="U490" s="52"/>
      <c r="V490" s="53"/>
      <c r="W490" s="53"/>
      <c r="X490" s="53"/>
      <c r="Y490" s="53"/>
      <c r="Z490" s="53"/>
      <c r="AA490" s="53"/>
      <c r="AB490" s="53"/>
      <c r="AC490" s="53"/>
      <c r="AD490" s="53"/>
      <c r="AE490" s="53"/>
      <c r="AF490" s="61"/>
    </row>
    <row r="491" spans="1:32" s="24" customFormat="1" ht="34.5" customHeight="1">
      <c r="A491" s="202"/>
      <c r="B491" s="197"/>
      <c r="C491" s="189"/>
      <c r="D491" s="189"/>
      <c r="E491" s="52"/>
      <c r="F491" s="197"/>
      <c r="G491" s="197"/>
      <c r="H491" s="104"/>
      <c r="I491" s="104"/>
      <c r="J491" s="189"/>
      <c r="K491" s="43" t="s">
        <v>1586</v>
      </c>
      <c r="L491" s="43" t="s">
        <v>1587</v>
      </c>
      <c r="M491" s="125">
        <v>43465</v>
      </c>
      <c r="N491" s="104"/>
      <c r="O491" s="43" t="s">
        <v>1631</v>
      </c>
      <c r="P491" s="104"/>
      <c r="Q491" s="205"/>
      <c r="R491" s="204"/>
      <c r="S491" s="104"/>
      <c r="T491" s="52"/>
      <c r="U491" s="52"/>
      <c r="V491" s="53"/>
      <c r="W491" s="53"/>
      <c r="X491" s="53"/>
      <c r="Y491" s="53"/>
      <c r="Z491" s="53"/>
      <c r="AA491" s="53"/>
      <c r="AB491" s="53"/>
      <c r="AC491" s="53"/>
      <c r="AD491" s="53"/>
      <c r="AE491" s="53"/>
      <c r="AF491" s="61"/>
    </row>
    <row r="492" spans="1:32" s="24" customFormat="1" ht="72" customHeight="1">
      <c r="A492" s="202"/>
      <c r="B492" s="197"/>
      <c r="C492" s="189"/>
      <c r="D492" s="189"/>
      <c r="E492" s="52"/>
      <c r="F492" s="197"/>
      <c r="G492" s="197"/>
      <c r="H492" s="104"/>
      <c r="I492" s="104"/>
      <c r="J492" s="189" t="s">
        <v>1588</v>
      </c>
      <c r="K492" s="44" t="s">
        <v>1582</v>
      </c>
      <c r="L492" s="43" t="s">
        <v>1583</v>
      </c>
      <c r="M492" s="125">
        <v>43131</v>
      </c>
      <c r="N492" s="104"/>
      <c r="O492" s="43" t="s">
        <v>1631</v>
      </c>
      <c r="P492" s="104"/>
      <c r="Q492" s="206"/>
      <c r="R492" s="204">
        <v>6821698900.1899996</v>
      </c>
      <c r="S492" s="104"/>
      <c r="T492" s="52"/>
      <c r="U492" s="52"/>
      <c r="V492" s="53"/>
      <c r="W492" s="53"/>
      <c r="X492" s="53"/>
      <c r="Y492" s="53"/>
      <c r="Z492" s="53"/>
      <c r="AA492" s="53"/>
      <c r="AB492" s="53"/>
      <c r="AC492" s="53"/>
      <c r="AD492" s="53"/>
      <c r="AE492" s="53"/>
      <c r="AF492" s="61"/>
    </row>
    <row r="493" spans="1:32" s="24" customFormat="1" ht="69.75" customHeight="1">
      <c r="A493" s="202"/>
      <c r="B493" s="197"/>
      <c r="C493" s="189"/>
      <c r="D493" s="189"/>
      <c r="E493" s="52"/>
      <c r="F493" s="197"/>
      <c r="G493" s="197"/>
      <c r="H493" s="104"/>
      <c r="I493" s="104"/>
      <c r="J493" s="189"/>
      <c r="K493" s="43" t="s">
        <v>1584</v>
      </c>
      <c r="L493" s="43" t="s">
        <v>1585</v>
      </c>
      <c r="M493" s="125">
        <v>43220</v>
      </c>
      <c r="N493" s="104"/>
      <c r="O493" s="43" t="s">
        <v>1631</v>
      </c>
      <c r="P493" s="104"/>
      <c r="Q493" s="206"/>
      <c r="R493" s="204"/>
      <c r="S493" s="104"/>
      <c r="T493" s="52"/>
      <c r="U493" s="52"/>
      <c r="V493" s="53"/>
      <c r="W493" s="53"/>
      <c r="X493" s="53"/>
      <c r="Y493" s="53"/>
      <c r="Z493" s="53"/>
      <c r="AA493" s="53"/>
      <c r="AB493" s="53"/>
      <c r="AC493" s="53"/>
      <c r="AD493" s="53"/>
      <c r="AE493" s="53"/>
      <c r="AF493" s="61"/>
    </row>
    <row r="494" spans="1:32" s="24" customFormat="1" ht="34.5" customHeight="1">
      <c r="A494" s="202"/>
      <c r="B494" s="197"/>
      <c r="C494" s="189"/>
      <c r="D494" s="189"/>
      <c r="E494" s="52"/>
      <c r="F494" s="197"/>
      <c r="G494" s="197"/>
      <c r="H494" s="104"/>
      <c r="I494" s="104"/>
      <c r="J494" s="189"/>
      <c r="K494" s="43" t="s">
        <v>1586</v>
      </c>
      <c r="L494" s="43" t="s">
        <v>1587</v>
      </c>
      <c r="M494" s="125">
        <v>43465</v>
      </c>
      <c r="N494" s="104"/>
      <c r="O494" s="43" t="s">
        <v>1631</v>
      </c>
      <c r="P494" s="104"/>
      <c r="Q494" s="206"/>
      <c r="R494" s="204"/>
      <c r="S494" s="104"/>
      <c r="T494" s="52"/>
      <c r="U494" s="52"/>
      <c r="V494" s="53"/>
      <c r="W494" s="53"/>
      <c r="X494" s="53"/>
      <c r="Y494" s="53"/>
      <c r="Z494" s="53"/>
      <c r="AA494" s="53"/>
      <c r="AB494" s="53"/>
      <c r="AC494" s="53"/>
      <c r="AD494" s="53"/>
      <c r="AE494" s="53"/>
      <c r="AF494" s="61"/>
    </row>
    <row r="495" spans="1:32" s="24" customFormat="1" ht="60" customHeight="1">
      <c r="A495" s="202"/>
      <c r="B495" s="197"/>
      <c r="C495" s="189"/>
      <c r="D495" s="189"/>
      <c r="E495" s="52"/>
      <c r="F495" s="197"/>
      <c r="G495" s="197"/>
      <c r="H495" s="104"/>
      <c r="I495" s="104"/>
      <c r="J495" s="189" t="s">
        <v>1589</v>
      </c>
      <c r="K495" s="44" t="s">
        <v>1582</v>
      </c>
      <c r="L495" s="43" t="s">
        <v>1583</v>
      </c>
      <c r="M495" s="125">
        <v>43159</v>
      </c>
      <c r="N495" s="104"/>
      <c r="O495" s="43" t="s">
        <v>1631</v>
      </c>
      <c r="P495" s="104"/>
      <c r="Q495" s="206" t="s">
        <v>46</v>
      </c>
      <c r="R495" s="204">
        <v>21115460001</v>
      </c>
      <c r="S495" s="104"/>
      <c r="T495" s="52"/>
      <c r="U495" s="52"/>
      <c r="V495" s="53"/>
      <c r="W495" s="53"/>
      <c r="X495" s="53"/>
      <c r="Y495" s="53"/>
      <c r="Z495" s="53"/>
      <c r="AA495" s="53"/>
      <c r="AB495" s="53"/>
      <c r="AC495" s="53"/>
      <c r="AD495" s="53"/>
      <c r="AE495" s="53"/>
      <c r="AF495" s="61"/>
    </row>
    <row r="496" spans="1:32" s="24" customFormat="1" ht="78.75" customHeight="1">
      <c r="A496" s="202"/>
      <c r="B496" s="197"/>
      <c r="C496" s="189"/>
      <c r="D496" s="189"/>
      <c r="E496" s="52"/>
      <c r="F496" s="197"/>
      <c r="G496" s="197"/>
      <c r="H496" s="104"/>
      <c r="I496" s="104"/>
      <c r="J496" s="189"/>
      <c r="K496" s="43" t="s">
        <v>1584</v>
      </c>
      <c r="L496" s="43" t="s">
        <v>1585</v>
      </c>
      <c r="M496" s="125">
        <v>43251</v>
      </c>
      <c r="N496" s="104"/>
      <c r="O496" s="43" t="s">
        <v>1631</v>
      </c>
      <c r="P496" s="104"/>
      <c r="Q496" s="206"/>
      <c r="R496" s="204"/>
      <c r="S496" s="104"/>
      <c r="T496" s="52"/>
      <c r="U496" s="52"/>
      <c r="V496" s="53"/>
      <c r="W496" s="53"/>
      <c r="X496" s="53"/>
      <c r="Y496" s="53"/>
      <c r="Z496" s="53"/>
      <c r="AA496" s="53"/>
      <c r="AB496" s="53"/>
      <c r="AC496" s="53"/>
      <c r="AD496" s="53"/>
      <c r="AE496" s="53"/>
      <c r="AF496" s="61"/>
    </row>
    <row r="497" spans="1:32" s="24" customFormat="1" ht="34.5" customHeight="1">
      <c r="A497" s="202"/>
      <c r="B497" s="197"/>
      <c r="C497" s="189"/>
      <c r="D497" s="189"/>
      <c r="E497" s="52"/>
      <c r="F497" s="197"/>
      <c r="G497" s="197"/>
      <c r="H497" s="104"/>
      <c r="I497" s="104"/>
      <c r="J497" s="189"/>
      <c r="K497" s="43" t="s">
        <v>1586</v>
      </c>
      <c r="L497" s="43" t="s">
        <v>1587</v>
      </c>
      <c r="M497" s="125">
        <v>43465</v>
      </c>
      <c r="N497" s="104"/>
      <c r="O497" s="43" t="s">
        <v>1631</v>
      </c>
      <c r="P497" s="104"/>
      <c r="Q497" s="206"/>
      <c r="R497" s="204"/>
      <c r="S497" s="104"/>
      <c r="T497" s="52"/>
      <c r="U497" s="52"/>
      <c r="V497" s="53"/>
      <c r="W497" s="53"/>
      <c r="X497" s="53"/>
      <c r="Y497" s="53"/>
      <c r="Z497" s="53"/>
      <c r="AA497" s="53"/>
      <c r="AB497" s="53"/>
      <c r="AC497" s="53"/>
      <c r="AD497" s="53"/>
      <c r="AE497" s="53"/>
      <c r="AF497" s="61"/>
    </row>
    <row r="498" spans="1:32" s="24" customFormat="1" ht="101.25" customHeight="1">
      <c r="A498" s="202"/>
      <c r="B498" s="197"/>
      <c r="C498" s="189"/>
      <c r="D498" s="189"/>
      <c r="E498" s="52"/>
      <c r="F498" s="197"/>
      <c r="G498" s="197"/>
      <c r="H498" s="104"/>
      <c r="I498" s="104"/>
      <c r="J498" s="187" t="s">
        <v>1590</v>
      </c>
      <c r="K498" s="43" t="s">
        <v>1591</v>
      </c>
      <c r="L498" s="43" t="s">
        <v>1592</v>
      </c>
      <c r="M498" s="125">
        <v>43189</v>
      </c>
      <c r="N498" s="104"/>
      <c r="O498" s="43" t="s">
        <v>1631</v>
      </c>
      <c r="P498" s="104"/>
      <c r="Q498" s="205" t="s">
        <v>1593</v>
      </c>
      <c r="R498" s="204">
        <v>1350896433</v>
      </c>
      <c r="S498" s="104"/>
      <c r="T498" s="52"/>
      <c r="U498" s="52"/>
      <c r="V498" s="53"/>
      <c r="W498" s="53"/>
      <c r="X498" s="53"/>
      <c r="Y498" s="53"/>
      <c r="Z498" s="53"/>
      <c r="AA498" s="53"/>
      <c r="AB498" s="53"/>
      <c r="AC498" s="53"/>
      <c r="AD498" s="53"/>
      <c r="AE498" s="53"/>
      <c r="AF498" s="61"/>
    </row>
    <row r="499" spans="1:32" s="24" customFormat="1" ht="54.75" customHeight="1">
      <c r="A499" s="202"/>
      <c r="B499" s="197"/>
      <c r="C499" s="189"/>
      <c r="D499" s="189"/>
      <c r="E499" s="52"/>
      <c r="F499" s="197"/>
      <c r="G499" s="197"/>
      <c r="H499" s="104"/>
      <c r="I499" s="104"/>
      <c r="J499" s="187"/>
      <c r="K499" s="43" t="s">
        <v>1594</v>
      </c>
      <c r="L499" s="43" t="s">
        <v>1587</v>
      </c>
      <c r="M499" s="125">
        <v>43465</v>
      </c>
      <c r="N499" s="104"/>
      <c r="O499" s="43" t="s">
        <v>1631</v>
      </c>
      <c r="P499" s="104"/>
      <c r="Q499" s="205"/>
      <c r="R499" s="204"/>
      <c r="S499" s="104"/>
      <c r="T499" s="52"/>
      <c r="U499" s="52"/>
      <c r="V499" s="53"/>
      <c r="W499" s="53"/>
      <c r="X499" s="53"/>
      <c r="Y499" s="53"/>
      <c r="Z499" s="53"/>
      <c r="AA499" s="53"/>
      <c r="AB499" s="53"/>
      <c r="AC499" s="53"/>
      <c r="AD499" s="53"/>
      <c r="AE499" s="53"/>
      <c r="AF499" s="61"/>
    </row>
    <row r="500" spans="1:32" s="24" customFormat="1" ht="72" customHeight="1">
      <c r="A500" s="202"/>
      <c r="B500" s="197"/>
      <c r="C500" s="189"/>
      <c r="D500" s="189"/>
      <c r="E500" s="52"/>
      <c r="F500" s="197"/>
      <c r="G500" s="197"/>
      <c r="H500" s="104"/>
      <c r="I500" s="104"/>
      <c r="J500" s="189" t="s">
        <v>1595</v>
      </c>
      <c r="K500" s="43" t="s">
        <v>1596</v>
      </c>
      <c r="L500" s="43" t="s">
        <v>1592</v>
      </c>
      <c r="M500" s="125">
        <v>43131</v>
      </c>
      <c r="N500" s="104"/>
      <c r="O500" s="43" t="s">
        <v>1631</v>
      </c>
      <c r="P500" s="104"/>
      <c r="Q500" s="205" t="s">
        <v>1597</v>
      </c>
      <c r="R500" s="204">
        <v>2975242103</v>
      </c>
      <c r="S500" s="104"/>
      <c r="T500" s="52"/>
      <c r="U500" s="52"/>
      <c r="V500" s="53"/>
      <c r="W500" s="53"/>
      <c r="X500" s="53"/>
      <c r="Y500" s="53"/>
      <c r="Z500" s="53"/>
      <c r="AA500" s="53"/>
      <c r="AB500" s="53"/>
      <c r="AC500" s="53"/>
      <c r="AD500" s="53"/>
      <c r="AE500" s="53"/>
      <c r="AF500" s="61"/>
    </row>
    <row r="501" spans="1:32" s="24" customFormat="1" ht="34.5" customHeight="1">
      <c r="A501" s="202"/>
      <c r="B501" s="197"/>
      <c r="C501" s="189"/>
      <c r="D501" s="189"/>
      <c r="E501" s="52"/>
      <c r="F501" s="197"/>
      <c r="G501" s="197"/>
      <c r="H501" s="104"/>
      <c r="I501" s="104"/>
      <c r="J501" s="189"/>
      <c r="K501" s="43" t="s">
        <v>1598</v>
      </c>
      <c r="L501" s="43" t="s">
        <v>1587</v>
      </c>
      <c r="M501" s="125">
        <v>43465</v>
      </c>
      <c r="N501" s="104"/>
      <c r="O501" s="43" t="s">
        <v>1631</v>
      </c>
      <c r="P501" s="104"/>
      <c r="Q501" s="205"/>
      <c r="R501" s="204"/>
      <c r="S501" s="104"/>
      <c r="T501" s="52"/>
      <c r="U501" s="52"/>
      <c r="V501" s="53"/>
      <c r="W501" s="53"/>
      <c r="X501" s="53"/>
      <c r="Y501" s="53"/>
      <c r="Z501" s="53"/>
      <c r="AA501" s="53"/>
      <c r="AB501" s="53"/>
      <c r="AC501" s="53"/>
      <c r="AD501" s="53"/>
      <c r="AE501" s="53"/>
      <c r="AF501" s="61"/>
    </row>
    <row r="502" spans="1:32" s="24" customFormat="1" ht="36.75" customHeight="1">
      <c r="A502" s="202"/>
      <c r="B502" s="197"/>
      <c r="C502" s="189"/>
      <c r="D502" s="189"/>
      <c r="E502" s="52"/>
      <c r="F502" s="197"/>
      <c r="G502" s="197"/>
      <c r="H502" s="104"/>
      <c r="I502" s="104"/>
      <c r="J502" s="189" t="s">
        <v>1599</v>
      </c>
      <c r="K502" s="44" t="s">
        <v>1600</v>
      </c>
      <c r="L502" s="43" t="s">
        <v>1601</v>
      </c>
      <c r="M502" s="125">
        <v>43130</v>
      </c>
      <c r="N502" s="104"/>
      <c r="O502" s="43" t="s">
        <v>1631</v>
      </c>
      <c r="P502" s="104"/>
      <c r="Q502" s="206" t="s">
        <v>46</v>
      </c>
      <c r="R502" s="204">
        <v>2734186017.4299998</v>
      </c>
      <c r="S502" s="104"/>
      <c r="T502" s="52"/>
      <c r="U502" s="52"/>
      <c r="V502" s="53"/>
      <c r="W502" s="53"/>
      <c r="X502" s="53"/>
      <c r="Y502" s="53"/>
      <c r="Z502" s="53"/>
      <c r="AA502" s="53"/>
      <c r="AB502" s="53"/>
      <c r="AC502" s="53"/>
      <c r="AD502" s="53"/>
      <c r="AE502" s="53"/>
      <c r="AF502" s="61"/>
    </row>
    <row r="503" spans="1:32" s="24" customFormat="1" ht="41.25" customHeight="1">
      <c r="A503" s="202"/>
      <c r="B503" s="197"/>
      <c r="C503" s="189"/>
      <c r="D503" s="189"/>
      <c r="E503" s="52"/>
      <c r="F503" s="197"/>
      <c r="G503" s="197"/>
      <c r="H503" s="104"/>
      <c r="I503" s="104"/>
      <c r="J503" s="189"/>
      <c r="K503" s="43" t="s">
        <v>1598</v>
      </c>
      <c r="L503" s="43" t="s">
        <v>1587</v>
      </c>
      <c r="M503" s="125">
        <v>43465</v>
      </c>
      <c r="N503" s="104"/>
      <c r="O503" s="43" t="s">
        <v>1631</v>
      </c>
      <c r="P503" s="104"/>
      <c r="Q503" s="206"/>
      <c r="R503" s="204"/>
      <c r="S503" s="104"/>
      <c r="T503" s="52"/>
      <c r="U503" s="52"/>
      <c r="V503" s="53"/>
      <c r="W503" s="53"/>
      <c r="X503" s="53"/>
      <c r="Y503" s="53"/>
      <c r="Z503" s="53"/>
      <c r="AA503" s="53"/>
      <c r="AB503" s="53"/>
      <c r="AC503" s="53"/>
      <c r="AD503" s="53"/>
      <c r="AE503" s="53"/>
      <c r="AF503" s="61"/>
    </row>
    <row r="504" spans="1:32" s="24" customFormat="1" ht="54.75" customHeight="1">
      <c r="A504" s="202"/>
      <c r="B504" s="197"/>
      <c r="C504" s="189"/>
      <c r="D504" s="189"/>
      <c r="E504" s="52"/>
      <c r="F504" s="197"/>
      <c r="G504" s="197"/>
      <c r="H504" s="104"/>
      <c r="I504" s="104"/>
      <c r="J504" s="35" t="s">
        <v>1602</v>
      </c>
      <c r="K504" s="43" t="s">
        <v>1603</v>
      </c>
      <c r="L504" s="43" t="s">
        <v>1604</v>
      </c>
      <c r="M504" s="125">
        <v>43465</v>
      </c>
      <c r="N504" s="104"/>
      <c r="O504" s="43" t="s">
        <v>1631</v>
      </c>
      <c r="P504" s="104"/>
      <c r="Q504" s="103" t="s">
        <v>1605</v>
      </c>
      <c r="R504" s="142">
        <v>5000000000</v>
      </c>
      <c r="S504" s="104"/>
      <c r="T504" s="52"/>
      <c r="U504" s="52"/>
      <c r="V504" s="53"/>
      <c r="W504" s="53"/>
      <c r="X504" s="53"/>
      <c r="Y504" s="53"/>
      <c r="Z504" s="53"/>
      <c r="AA504" s="53"/>
      <c r="AB504" s="53"/>
      <c r="AC504" s="53"/>
      <c r="AD504" s="53"/>
      <c r="AE504" s="53"/>
      <c r="AF504" s="61"/>
    </row>
    <row r="505" spans="1:32" s="24" customFormat="1" ht="66.75" customHeight="1">
      <c r="A505" s="202"/>
      <c r="B505" s="197"/>
      <c r="C505" s="189"/>
      <c r="D505" s="189"/>
      <c r="E505" s="52"/>
      <c r="F505" s="197"/>
      <c r="G505" s="197"/>
      <c r="H505" s="104"/>
      <c r="I505" s="104"/>
      <c r="J505" s="35" t="s">
        <v>1606</v>
      </c>
      <c r="K505" s="43" t="s">
        <v>1607</v>
      </c>
      <c r="L505" s="43" t="s">
        <v>1587</v>
      </c>
      <c r="M505" s="125">
        <v>43465</v>
      </c>
      <c r="N505" s="104"/>
      <c r="O505" s="43" t="s">
        <v>1631</v>
      </c>
      <c r="P505" s="104"/>
      <c r="Q505" s="104" t="s">
        <v>46</v>
      </c>
      <c r="R505" s="142">
        <v>2267251552</v>
      </c>
      <c r="S505" s="104"/>
      <c r="T505" s="52"/>
      <c r="U505" s="52"/>
      <c r="V505" s="53"/>
      <c r="W505" s="53"/>
      <c r="X505" s="53"/>
      <c r="Y505" s="53"/>
      <c r="Z505" s="53"/>
      <c r="AA505" s="53"/>
      <c r="AB505" s="53"/>
      <c r="AC505" s="53"/>
      <c r="AD505" s="53"/>
      <c r="AE505" s="53"/>
      <c r="AF505" s="61"/>
    </row>
    <row r="506" spans="1:32" s="24" customFormat="1" ht="92.25" customHeight="1">
      <c r="A506" s="202"/>
      <c r="B506" s="197"/>
      <c r="C506" s="189"/>
      <c r="D506" s="189"/>
      <c r="E506" s="52"/>
      <c r="F506" s="197"/>
      <c r="G506" s="197"/>
      <c r="H506" s="104"/>
      <c r="I506" s="104"/>
      <c r="J506" s="35" t="s">
        <v>1608</v>
      </c>
      <c r="K506" s="43" t="s">
        <v>1607</v>
      </c>
      <c r="L506" s="43" t="s">
        <v>1587</v>
      </c>
      <c r="M506" s="125">
        <v>43465</v>
      </c>
      <c r="N506" s="104"/>
      <c r="O506" s="43" t="s">
        <v>1631</v>
      </c>
      <c r="P506" s="104"/>
      <c r="Q506" s="104" t="s">
        <v>46</v>
      </c>
      <c r="R506" s="143">
        <v>17685405083</v>
      </c>
      <c r="S506" s="104"/>
      <c r="T506" s="52"/>
      <c r="U506" s="52"/>
      <c r="V506" s="53"/>
      <c r="W506" s="53"/>
      <c r="X506" s="53"/>
      <c r="Y506" s="53"/>
      <c r="Z506" s="53"/>
      <c r="AA506" s="53"/>
      <c r="AB506" s="53"/>
      <c r="AC506" s="53"/>
      <c r="AD506" s="53"/>
      <c r="AE506" s="53"/>
      <c r="AF506" s="61"/>
    </row>
    <row r="507" spans="1:32" s="24" customFormat="1" ht="76.5" customHeight="1">
      <c r="A507" s="202"/>
      <c r="B507" s="197"/>
      <c r="C507" s="189"/>
      <c r="D507" s="189"/>
      <c r="E507" s="52"/>
      <c r="F507" s="197"/>
      <c r="G507" s="197"/>
      <c r="H507" s="104"/>
      <c r="I507" s="104"/>
      <c r="J507" s="35" t="s">
        <v>1609</v>
      </c>
      <c r="K507" s="43" t="s">
        <v>1607</v>
      </c>
      <c r="L507" s="43" t="s">
        <v>1587</v>
      </c>
      <c r="M507" s="125">
        <v>43465</v>
      </c>
      <c r="N507" s="104"/>
      <c r="O507" s="43" t="s">
        <v>1631</v>
      </c>
      <c r="P507" s="104"/>
      <c r="Q507" s="104" t="s">
        <v>46</v>
      </c>
      <c r="R507" s="115">
        <v>18141241194.709999</v>
      </c>
      <c r="S507" s="104"/>
      <c r="T507" s="52"/>
      <c r="U507" s="52"/>
      <c r="V507" s="53"/>
      <c r="W507" s="53"/>
      <c r="X507" s="53"/>
      <c r="Y507" s="53"/>
      <c r="Z507" s="53"/>
      <c r="AA507" s="53"/>
      <c r="AB507" s="53"/>
      <c r="AC507" s="53"/>
      <c r="AD507" s="53"/>
      <c r="AE507" s="53"/>
      <c r="AF507" s="61"/>
    </row>
    <row r="508" spans="1:32" s="24" customFormat="1" ht="100.5" customHeight="1">
      <c r="A508" s="202"/>
      <c r="B508" s="197"/>
      <c r="C508" s="189"/>
      <c r="D508" s="189"/>
      <c r="E508" s="52"/>
      <c r="F508" s="197"/>
      <c r="G508" s="197"/>
      <c r="H508" s="104"/>
      <c r="I508" s="104"/>
      <c r="J508" s="35" t="s">
        <v>1610</v>
      </c>
      <c r="K508" s="43" t="s">
        <v>1607</v>
      </c>
      <c r="L508" s="43" t="s">
        <v>1587</v>
      </c>
      <c r="M508" s="125">
        <v>43465</v>
      </c>
      <c r="N508" s="104"/>
      <c r="O508" s="43" t="s">
        <v>1631</v>
      </c>
      <c r="P508" s="104"/>
      <c r="Q508" s="103" t="s">
        <v>1593</v>
      </c>
      <c r="R508" s="115">
        <v>3776183162</v>
      </c>
      <c r="S508" s="104"/>
      <c r="T508" s="52"/>
      <c r="U508" s="52"/>
      <c r="V508" s="53"/>
      <c r="W508" s="53"/>
      <c r="X508" s="53"/>
      <c r="Y508" s="53"/>
      <c r="Z508" s="53"/>
      <c r="AA508" s="53"/>
      <c r="AB508" s="53"/>
      <c r="AC508" s="53"/>
      <c r="AD508" s="53"/>
      <c r="AE508" s="53"/>
      <c r="AF508" s="61"/>
    </row>
    <row r="509" spans="1:32" s="92" customFormat="1" ht="100.5" customHeight="1">
      <c r="A509" s="285" t="s">
        <v>221</v>
      </c>
      <c r="B509" s="282" t="s">
        <v>599</v>
      </c>
      <c r="C509" s="86"/>
      <c r="D509" s="86" t="s">
        <v>600</v>
      </c>
      <c r="E509" s="52"/>
      <c r="F509" s="86" t="s">
        <v>601</v>
      </c>
      <c r="G509" s="86" t="s">
        <v>602</v>
      </c>
      <c r="H509" s="104">
        <v>52</v>
      </c>
      <c r="I509" s="104">
        <v>58</v>
      </c>
      <c r="J509" s="35" t="s">
        <v>603</v>
      </c>
      <c r="K509" s="43" t="s">
        <v>604</v>
      </c>
      <c r="L509" s="43" t="s">
        <v>605</v>
      </c>
      <c r="M509" s="125">
        <v>43102</v>
      </c>
      <c r="N509" s="104" t="s">
        <v>606</v>
      </c>
      <c r="O509" s="43" t="s">
        <v>607</v>
      </c>
      <c r="P509" s="104" t="s">
        <v>608</v>
      </c>
      <c r="Q509" s="103" t="s">
        <v>609</v>
      </c>
      <c r="R509" s="115">
        <v>74492773</v>
      </c>
      <c r="S509" s="104"/>
      <c r="T509" s="52" t="s">
        <v>610</v>
      </c>
      <c r="U509" s="52"/>
      <c r="V509" s="53"/>
      <c r="W509" s="53"/>
      <c r="X509" s="53"/>
      <c r="Y509" s="53"/>
      <c r="Z509" s="53"/>
      <c r="AA509" s="53"/>
      <c r="AB509" s="53"/>
      <c r="AC509" s="53"/>
      <c r="AD509" s="53"/>
      <c r="AE509" s="53"/>
      <c r="AF509" s="53">
        <v>11</v>
      </c>
    </row>
    <row r="510" spans="1:32" s="92" customFormat="1" ht="100.5" customHeight="1">
      <c r="A510" s="286"/>
      <c r="B510" s="283"/>
      <c r="C510" s="87"/>
      <c r="D510" s="87"/>
      <c r="E510" s="52"/>
      <c r="F510" s="87"/>
      <c r="G510" s="87"/>
      <c r="H510" s="104"/>
      <c r="I510" s="104"/>
      <c r="J510" s="35"/>
      <c r="K510" s="43" t="s">
        <v>611</v>
      </c>
      <c r="L510" s="43" t="s">
        <v>612</v>
      </c>
      <c r="M510" s="125">
        <v>43266</v>
      </c>
      <c r="N510" s="104" t="s">
        <v>613</v>
      </c>
      <c r="O510" s="43"/>
      <c r="P510" s="104"/>
      <c r="Q510" s="103"/>
      <c r="R510" s="115"/>
      <c r="S510" s="104"/>
      <c r="T510" s="52"/>
      <c r="U510" s="52"/>
      <c r="V510" s="53"/>
      <c r="W510" s="53"/>
      <c r="X510" s="53"/>
      <c r="Y510" s="53"/>
      <c r="Z510" s="53"/>
      <c r="AA510" s="53"/>
      <c r="AB510" s="53"/>
      <c r="AC510" s="53"/>
      <c r="AD510" s="53"/>
      <c r="AE510" s="53"/>
      <c r="AF510" s="53"/>
    </row>
    <row r="511" spans="1:32" s="92" customFormat="1" ht="100.5" customHeight="1">
      <c r="A511" s="286"/>
      <c r="B511" s="283"/>
      <c r="C511" s="87"/>
      <c r="D511" s="87"/>
      <c r="E511" s="52"/>
      <c r="F511" s="87"/>
      <c r="G511" s="87"/>
      <c r="H511" s="104"/>
      <c r="I511" s="104"/>
      <c r="J511" s="35"/>
      <c r="K511" s="43" t="s">
        <v>614</v>
      </c>
      <c r="L511" s="43" t="s">
        <v>615</v>
      </c>
      <c r="M511" s="125">
        <v>43282</v>
      </c>
      <c r="N511" s="104"/>
      <c r="O511" s="43"/>
      <c r="P511" s="104"/>
      <c r="Q511" s="103"/>
      <c r="R511" s="115"/>
      <c r="S511" s="104"/>
      <c r="T511" s="52"/>
      <c r="U511" s="52"/>
      <c r="V511" s="53"/>
      <c r="W511" s="53"/>
      <c r="X511" s="53"/>
      <c r="Y511" s="53"/>
      <c r="Z511" s="53"/>
      <c r="AA511" s="53"/>
      <c r="AB511" s="53"/>
      <c r="AC511" s="53"/>
      <c r="AD511" s="53"/>
      <c r="AE511" s="53"/>
      <c r="AF511" s="53"/>
    </row>
    <row r="512" spans="1:32" s="92" customFormat="1" ht="100.5" customHeight="1">
      <c r="A512" s="286"/>
      <c r="B512" s="283"/>
      <c r="C512" s="87"/>
      <c r="D512" s="87"/>
      <c r="E512" s="52"/>
      <c r="F512" s="88"/>
      <c r="G512" s="88"/>
      <c r="H512" s="104"/>
      <c r="I512" s="104"/>
      <c r="J512" s="35"/>
      <c r="K512" s="43" t="s">
        <v>1634</v>
      </c>
      <c r="L512" s="43" t="s">
        <v>616</v>
      </c>
      <c r="M512" s="125">
        <v>43434</v>
      </c>
      <c r="N512" s="104" t="s">
        <v>617</v>
      </c>
      <c r="O512" s="43"/>
      <c r="P512" s="104"/>
      <c r="Q512" s="103"/>
      <c r="R512" s="115"/>
      <c r="S512" s="104"/>
      <c r="T512" s="52"/>
      <c r="U512" s="52"/>
      <c r="V512" s="53"/>
      <c r="W512" s="53"/>
      <c r="X512" s="53"/>
      <c r="Y512" s="53"/>
      <c r="Z512" s="53"/>
      <c r="AA512" s="53"/>
      <c r="AB512" s="53"/>
      <c r="AC512" s="53"/>
      <c r="AD512" s="53"/>
      <c r="AE512" s="53"/>
      <c r="AF512" s="53"/>
    </row>
    <row r="513" spans="1:32" s="92" customFormat="1" ht="100.5" customHeight="1">
      <c r="A513" s="286"/>
      <c r="B513" s="283"/>
      <c r="C513" s="87"/>
      <c r="D513" s="87"/>
      <c r="E513" s="52"/>
      <c r="F513" s="93"/>
      <c r="G513" s="93"/>
      <c r="H513" s="104"/>
      <c r="I513" s="104"/>
      <c r="J513" s="35"/>
      <c r="K513" s="43"/>
      <c r="L513" s="43"/>
      <c r="M513" s="125"/>
      <c r="N513" s="104"/>
      <c r="O513" s="43"/>
      <c r="P513" s="104"/>
      <c r="Q513" s="103"/>
      <c r="R513" s="115"/>
      <c r="S513" s="104"/>
      <c r="T513" s="52"/>
      <c r="U513" s="52"/>
      <c r="V513" s="53"/>
      <c r="W513" s="53"/>
      <c r="X513" s="53"/>
      <c r="Y513" s="53"/>
      <c r="Z513" s="53"/>
      <c r="AA513" s="53"/>
      <c r="AB513" s="53"/>
      <c r="AC513" s="53"/>
      <c r="AD513" s="53"/>
      <c r="AE513" s="53"/>
      <c r="AF513" s="53"/>
    </row>
    <row r="514" spans="1:32" s="92" customFormat="1" ht="100.5" customHeight="1">
      <c r="A514" s="286"/>
      <c r="B514" s="283"/>
      <c r="C514" s="87"/>
      <c r="D514" s="87"/>
      <c r="E514" s="52"/>
      <c r="F514" s="93"/>
      <c r="G514" s="93"/>
      <c r="H514" s="104"/>
      <c r="I514" s="104"/>
      <c r="J514" s="35"/>
      <c r="K514" s="43"/>
      <c r="L514" s="43"/>
      <c r="M514" s="125"/>
      <c r="N514" s="104"/>
      <c r="O514" s="43"/>
      <c r="P514" s="104"/>
      <c r="Q514" s="103"/>
      <c r="R514" s="115"/>
      <c r="S514" s="104"/>
      <c r="T514" s="52"/>
      <c r="U514" s="52"/>
      <c r="V514" s="53"/>
      <c r="W514" s="53"/>
      <c r="X514" s="53"/>
      <c r="Y514" s="53"/>
      <c r="Z514" s="53"/>
      <c r="AA514" s="53"/>
      <c r="AB514" s="53"/>
      <c r="AC514" s="53"/>
      <c r="AD514" s="53"/>
      <c r="AE514" s="53"/>
      <c r="AF514" s="53"/>
    </row>
    <row r="515" spans="1:32" s="92" customFormat="1" ht="100.5" customHeight="1">
      <c r="A515" s="286"/>
      <c r="B515" s="283"/>
      <c r="C515" s="88"/>
      <c r="D515" s="87"/>
      <c r="E515" s="52"/>
      <c r="F515" s="94"/>
      <c r="G515" s="95"/>
      <c r="H515" s="104"/>
      <c r="I515" s="104"/>
      <c r="J515" s="35"/>
      <c r="K515" s="43"/>
      <c r="L515" s="43"/>
      <c r="M515" s="125"/>
      <c r="N515" s="104"/>
      <c r="O515" s="43"/>
      <c r="P515" s="104"/>
      <c r="Q515" s="103"/>
      <c r="R515" s="115"/>
      <c r="S515" s="104"/>
      <c r="T515" s="52"/>
      <c r="U515" s="52"/>
      <c r="V515" s="53"/>
      <c r="W515" s="53"/>
      <c r="X515" s="53"/>
      <c r="Y515" s="53"/>
      <c r="Z515" s="53"/>
      <c r="AA515" s="53"/>
      <c r="AB515" s="53"/>
      <c r="AC515" s="53"/>
      <c r="AD515" s="53"/>
      <c r="AE515" s="53"/>
      <c r="AF515" s="53"/>
    </row>
    <row r="516" spans="1:32" s="92" customFormat="1" ht="100.5" customHeight="1">
      <c r="A516" s="286"/>
      <c r="B516" s="283"/>
      <c r="C516" s="94"/>
      <c r="D516" s="87"/>
      <c r="E516" s="52"/>
      <c r="F516" s="89" t="s">
        <v>618</v>
      </c>
      <c r="G516" s="84" t="s">
        <v>619</v>
      </c>
      <c r="H516" s="104">
        <v>25</v>
      </c>
      <c r="I516" s="104">
        <v>25</v>
      </c>
      <c r="J516" s="35"/>
      <c r="K516" s="43" t="s">
        <v>604</v>
      </c>
      <c r="L516" s="43" t="s">
        <v>605</v>
      </c>
      <c r="M516" s="125">
        <v>43102</v>
      </c>
      <c r="N516" s="104" t="s">
        <v>1970</v>
      </c>
      <c r="O516" s="43"/>
      <c r="P516" s="104"/>
      <c r="Q516" s="103"/>
      <c r="R516" s="115">
        <v>400000000</v>
      </c>
      <c r="S516" s="104"/>
      <c r="T516" s="52"/>
      <c r="U516" s="52"/>
      <c r="V516" s="53"/>
      <c r="W516" s="53"/>
      <c r="X516" s="53"/>
      <c r="Y516" s="53"/>
      <c r="Z516" s="53"/>
      <c r="AA516" s="53"/>
      <c r="AB516" s="53"/>
      <c r="AC516" s="53"/>
      <c r="AD516" s="53"/>
      <c r="AE516" s="53"/>
      <c r="AF516" s="53">
        <v>135</v>
      </c>
    </row>
    <row r="517" spans="1:32" s="92" customFormat="1" ht="100.5" customHeight="1">
      <c r="A517" s="286"/>
      <c r="B517" s="283"/>
      <c r="C517" s="94"/>
      <c r="D517" s="87"/>
      <c r="E517" s="52"/>
      <c r="F517" s="90"/>
      <c r="G517" s="83"/>
      <c r="H517" s="104"/>
      <c r="I517" s="104"/>
      <c r="J517" s="35"/>
      <c r="K517" s="43" t="s">
        <v>611</v>
      </c>
      <c r="L517" s="43" t="s">
        <v>620</v>
      </c>
      <c r="M517" s="125">
        <v>43121</v>
      </c>
      <c r="N517" s="104"/>
      <c r="O517" s="43"/>
      <c r="P517" s="104"/>
      <c r="Q517" s="103"/>
      <c r="R517" s="115"/>
      <c r="S517" s="104"/>
      <c r="T517" s="52" t="s">
        <v>621</v>
      </c>
      <c r="U517" s="52"/>
      <c r="V517" s="53" t="s">
        <v>621</v>
      </c>
      <c r="W517" s="53" t="s">
        <v>621</v>
      </c>
      <c r="X517" s="53" t="s">
        <v>621</v>
      </c>
      <c r="Y517" s="53" t="s">
        <v>621</v>
      </c>
      <c r="Z517" s="53" t="s">
        <v>621</v>
      </c>
      <c r="AA517" s="53" t="s">
        <v>621</v>
      </c>
      <c r="AB517" s="53" t="s">
        <v>621</v>
      </c>
      <c r="AC517" s="53" t="s">
        <v>621</v>
      </c>
      <c r="AD517" s="53" t="s">
        <v>621</v>
      </c>
      <c r="AE517" s="53" t="s">
        <v>621</v>
      </c>
      <c r="AF517" s="53"/>
    </row>
    <row r="518" spans="1:32" s="92" customFormat="1" ht="100.5" customHeight="1">
      <c r="A518" s="286"/>
      <c r="B518" s="283"/>
      <c r="C518" s="94"/>
      <c r="D518" s="87"/>
      <c r="E518" s="52"/>
      <c r="F518" s="90"/>
      <c r="G518" s="83"/>
      <c r="H518" s="104"/>
      <c r="I518" s="104"/>
      <c r="J518" s="35"/>
      <c r="K518" s="43"/>
      <c r="L518" s="43"/>
      <c r="M518" s="125"/>
      <c r="N518" s="104"/>
      <c r="O518" s="43"/>
      <c r="P518" s="104"/>
      <c r="Q518" s="103"/>
      <c r="R518" s="115"/>
      <c r="S518" s="104"/>
      <c r="T518" s="52"/>
      <c r="U518" s="52"/>
      <c r="V518" s="53"/>
      <c r="W518" s="53"/>
      <c r="X518" s="53"/>
      <c r="Y518" s="53"/>
      <c r="Z518" s="53"/>
      <c r="AA518" s="53"/>
      <c r="AB518" s="53"/>
      <c r="AC518" s="53"/>
      <c r="AD518" s="53"/>
      <c r="AE518" s="53"/>
      <c r="AF518" s="53"/>
    </row>
    <row r="519" spans="1:32" s="92" customFormat="1" ht="100.5" customHeight="1">
      <c r="A519" s="286"/>
      <c r="B519" s="283"/>
      <c r="C519" s="94"/>
      <c r="D519" s="87"/>
      <c r="E519" s="52"/>
      <c r="F519" s="90"/>
      <c r="G519" s="83"/>
      <c r="H519" s="104"/>
      <c r="I519" s="104"/>
      <c r="J519" s="35"/>
      <c r="K519" s="43" t="s">
        <v>622</v>
      </c>
      <c r="L519" s="43" t="s">
        <v>623</v>
      </c>
      <c r="M519" s="125">
        <v>43465</v>
      </c>
      <c r="N519" s="104"/>
      <c r="O519" s="43"/>
      <c r="P519" s="104"/>
      <c r="Q519" s="103"/>
      <c r="R519" s="115"/>
      <c r="S519" s="104"/>
      <c r="T519" s="52"/>
      <c r="U519" s="52"/>
      <c r="V519" s="53"/>
      <c r="W519" s="53"/>
      <c r="X519" s="53"/>
      <c r="Y519" s="53"/>
      <c r="Z519" s="53"/>
      <c r="AA519" s="53"/>
      <c r="AB519" s="53"/>
      <c r="AC519" s="53"/>
      <c r="AD519" s="53"/>
      <c r="AE519" s="53"/>
      <c r="AF519" s="53"/>
    </row>
    <row r="520" spans="1:32" s="92" customFormat="1" ht="100.5" customHeight="1">
      <c r="A520" s="286"/>
      <c r="B520" s="283"/>
      <c r="C520" s="94"/>
      <c r="D520" s="87"/>
      <c r="E520" s="52"/>
      <c r="F520" s="90"/>
      <c r="G520" s="83"/>
      <c r="H520" s="104"/>
      <c r="I520" s="104"/>
      <c r="J520" s="35"/>
      <c r="K520" s="43" t="s">
        <v>624</v>
      </c>
      <c r="L520" s="43" t="s">
        <v>623</v>
      </c>
      <c r="M520" s="125">
        <v>43136</v>
      </c>
      <c r="N520" s="104" t="s">
        <v>625</v>
      </c>
      <c r="O520" s="43"/>
      <c r="P520" s="104"/>
      <c r="Q520" s="103"/>
      <c r="R520" s="115">
        <v>300000000</v>
      </c>
      <c r="S520" s="104"/>
      <c r="T520" s="52" t="s">
        <v>621</v>
      </c>
      <c r="U520" s="52"/>
      <c r="V520" s="53" t="s">
        <v>621</v>
      </c>
      <c r="W520" s="53" t="s">
        <v>621</v>
      </c>
      <c r="X520" s="53" t="s">
        <v>621</v>
      </c>
      <c r="Y520" s="53" t="s">
        <v>621</v>
      </c>
      <c r="Z520" s="53" t="s">
        <v>621</v>
      </c>
      <c r="AA520" s="53" t="s">
        <v>621</v>
      </c>
      <c r="AB520" s="53" t="s">
        <v>621</v>
      </c>
      <c r="AC520" s="53" t="s">
        <v>621</v>
      </c>
      <c r="AD520" s="53" t="s">
        <v>621</v>
      </c>
      <c r="AE520" s="53" t="s">
        <v>621</v>
      </c>
      <c r="AF520" s="53"/>
    </row>
    <row r="521" spans="1:32" s="92" customFormat="1" ht="100.5" customHeight="1">
      <c r="A521" s="286"/>
      <c r="B521" s="283"/>
      <c r="C521" s="94"/>
      <c r="D521" s="87"/>
      <c r="E521" s="52"/>
      <c r="F521" s="84" t="s">
        <v>626</v>
      </c>
      <c r="G521" s="84" t="s">
        <v>627</v>
      </c>
      <c r="H521" s="104">
        <v>4</v>
      </c>
      <c r="I521" s="104">
        <v>1</v>
      </c>
      <c r="J521" s="35"/>
      <c r="K521" s="43" t="s">
        <v>604</v>
      </c>
      <c r="L521" s="43" t="s">
        <v>605</v>
      </c>
      <c r="M521" s="125">
        <v>43102</v>
      </c>
      <c r="N521" s="104" t="s">
        <v>628</v>
      </c>
      <c r="O521" s="43"/>
      <c r="P521" s="104"/>
      <c r="Q521" s="103"/>
      <c r="R521" s="115">
        <v>179120339</v>
      </c>
      <c r="S521" s="104"/>
      <c r="T521" s="52"/>
      <c r="U521" s="52"/>
      <c r="V521" s="53"/>
      <c r="W521" s="53"/>
      <c r="X521" s="53"/>
      <c r="Y521" s="53"/>
      <c r="Z521" s="53"/>
      <c r="AA521" s="53"/>
      <c r="AB521" s="53"/>
      <c r="AC521" s="53"/>
      <c r="AD521" s="53"/>
      <c r="AE521" s="53"/>
      <c r="AF521" s="53"/>
    </row>
    <row r="522" spans="1:32" s="92" customFormat="1" ht="100.5" customHeight="1">
      <c r="A522" s="286"/>
      <c r="B522" s="283"/>
      <c r="C522" s="94"/>
      <c r="D522" s="87"/>
      <c r="E522" s="52"/>
      <c r="F522" s="83"/>
      <c r="G522" s="83"/>
      <c r="H522" s="104"/>
      <c r="I522" s="104"/>
      <c r="J522" s="35"/>
      <c r="K522" s="43" t="s">
        <v>629</v>
      </c>
      <c r="L522" s="43" t="s">
        <v>612</v>
      </c>
      <c r="M522" s="125">
        <v>43266</v>
      </c>
      <c r="N522" s="104"/>
      <c r="O522" s="43"/>
      <c r="P522" s="104"/>
      <c r="Q522" s="103"/>
      <c r="R522" s="115"/>
      <c r="S522" s="104"/>
      <c r="T522" s="52" t="s">
        <v>621</v>
      </c>
      <c r="U522" s="52" t="s">
        <v>621</v>
      </c>
      <c r="V522" s="53" t="s">
        <v>621</v>
      </c>
      <c r="W522" s="53" t="s">
        <v>621</v>
      </c>
      <c r="X522" s="53" t="s">
        <v>621</v>
      </c>
      <c r="Y522" s="53" t="s">
        <v>621</v>
      </c>
      <c r="Z522" s="53" t="s">
        <v>621</v>
      </c>
      <c r="AA522" s="53" t="s">
        <v>621</v>
      </c>
      <c r="AB522" s="53" t="s">
        <v>621</v>
      </c>
      <c r="AC522" s="53" t="s">
        <v>621</v>
      </c>
      <c r="AD522" s="53" t="s">
        <v>621</v>
      </c>
      <c r="AE522" s="53" t="s">
        <v>621</v>
      </c>
      <c r="AF522" s="53">
        <v>50</v>
      </c>
    </row>
    <row r="523" spans="1:32" s="92" customFormat="1" ht="100.5" customHeight="1">
      <c r="A523" s="286"/>
      <c r="B523" s="283"/>
      <c r="C523" s="94"/>
      <c r="D523" s="87"/>
      <c r="E523" s="52"/>
      <c r="F523" s="85"/>
      <c r="G523" s="85"/>
      <c r="H523" s="104"/>
      <c r="I523" s="104"/>
      <c r="J523" s="35"/>
      <c r="K523" s="43" t="s">
        <v>630</v>
      </c>
      <c r="L523" s="43" t="s">
        <v>631</v>
      </c>
      <c r="M523" s="125">
        <v>43420</v>
      </c>
      <c r="N523" s="104"/>
      <c r="O523" s="43"/>
      <c r="P523" s="104"/>
      <c r="Q523" s="103"/>
      <c r="R523" s="115"/>
      <c r="S523" s="104"/>
      <c r="T523" s="52"/>
      <c r="U523" s="52"/>
      <c r="V523" s="53"/>
      <c r="W523" s="53"/>
      <c r="X523" s="53"/>
      <c r="Y523" s="53"/>
      <c r="Z523" s="53"/>
      <c r="AA523" s="53"/>
      <c r="AB523" s="53"/>
      <c r="AC523" s="53"/>
      <c r="AD523" s="53"/>
      <c r="AE523" s="53"/>
      <c r="AF523" s="53"/>
    </row>
    <row r="524" spans="1:32" s="92" customFormat="1" ht="100.5" customHeight="1">
      <c r="A524" s="286"/>
      <c r="B524" s="283"/>
      <c r="C524" s="94"/>
      <c r="D524" s="87"/>
      <c r="E524" s="52"/>
      <c r="F524" s="84" t="s">
        <v>632</v>
      </c>
      <c r="G524" s="84" t="s">
        <v>633</v>
      </c>
      <c r="H524" s="104">
        <v>3000</v>
      </c>
      <c r="I524" s="104">
        <v>500</v>
      </c>
      <c r="J524" s="35"/>
      <c r="K524" s="43" t="s">
        <v>604</v>
      </c>
      <c r="L524" s="43" t="s">
        <v>605</v>
      </c>
      <c r="M524" s="125">
        <v>43102</v>
      </c>
      <c r="N524" s="104" t="s">
        <v>634</v>
      </c>
      <c r="O524" s="43"/>
      <c r="P524" s="104"/>
      <c r="Q524" s="103"/>
      <c r="R524" s="115">
        <v>119153974</v>
      </c>
      <c r="S524" s="104"/>
      <c r="T524" s="52"/>
      <c r="U524" s="52"/>
      <c r="V524" s="53"/>
      <c r="W524" s="53"/>
      <c r="X524" s="53"/>
      <c r="Y524" s="53"/>
      <c r="Z524" s="53"/>
      <c r="AA524" s="53"/>
      <c r="AB524" s="53"/>
      <c r="AC524" s="53"/>
      <c r="AD524" s="53"/>
      <c r="AE524" s="53"/>
      <c r="AF524" s="53"/>
    </row>
    <row r="525" spans="1:32" s="92" customFormat="1" ht="100.5" customHeight="1">
      <c r="A525" s="286"/>
      <c r="B525" s="283"/>
      <c r="C525" s="94"/>
      <c r="D525" s="87"/>
      <c r="E525" s="52"/>
      <c r="F525" s="83"/>
      <c r="G525" s="83"/>
      <c r="H525" s="104"/>
      <c r="I525" s="104"/>
      <c r="J525" s="35"/>
      <c r="K525" s="43" t="s">
        <v>629</v>
      </c>
      <c r="L525" s="43" t="s">
        <v>612</v>
      </c>
      <c r="M525" s="125">
        <v>43282</v>
      </c>
      <c r="N525" s="104"/>
      <c r="O525" s="43"/>
      <c r="P525" s="104"/>
      <c r="Q525" s="103"/>
      <c r="R525" s="115"/>
      <c r="S525" s="104"/>
      <c r="T525" s="52" t="s">
        <v>621</v>
      </c>
      <c r="U525" s="52"/>
      <c r="V525" s="53" t="s">
        <v>621</v>
      </c>
      <c r="W525" s="53" t="s">
        <v>621</v>
      </c>
      <c r="X525" s="53" t="s">
        <v>621</v>
      </c>
      <c r="Y525" s="53" t="s">
        <v>621</v>
      </c>
      <c r="Z525" s="53" t="s">
        <v>621</v>
      </c>
      <c r="AA525" s="53" t="s">
        <v>621</v>
      </c>
      <c r="AB525" s="53" t="s">
        <v>621</v>
      </c>
      <c r="AC525" s="53" t="s">
        <v>621</v>
      </c>
      <c r="AD525" s="53" t="s">
        <v>621</v>
      </c>
      <c r="AE525" s="53" t="s">
        <v>621</v>
      </c>
      <c r="AF525" s="53">
        <v>14</v>
      </c>
    </row>
    <row r="526" spans="1:32" s="92" customFormat="1" ht="100.5" customHeight="1">
      <c r="A526" s="286"/>
      <c r="B526" s="283"/>
      <c r="C526" s="94"/>
      <c r="D526" s="87"/>
      <c r="E526" s="52"/>
      <c r="F526" s="83"/>
      <c r="G526" s="83"/>
      <c r="H526" s="104"/>
      <c r="I526" s="104"/>
      <c r="J526" s="35"/>
      <c r="K526" s="43" t="s">
        <v>635</v>
      </c>
      <c r="L526" s="43" t="s">
        <v>631</v>
      </c>
      <c r="M526" s="125">
        <v>43405</v>
      </c>
      <c r="N526" s="104"/>
      <c r="O526" s="43"/>
      <c r="P526" s="104"/>
      <c r="Q526" s="103"/>
      <c r="R526" s="115"/>
      <c r="S526" s="104"/>
      <c r="T526" s="52"/>
      <c r="U526" s="52"/>
      <c r="V526" s="53"/>
      <c r="W526" s="53"/>
      <c r="X526" s="53"/>
      <c r="Y526" s="53"/>
      <c r="Z526" s="53"/>
      <c r="AA526" s="53"/>
      <c r="AB526" s="53"/>
      <c r="AC526" s="53"/>
      <c r="AD526" s="53"/>
      <c r="AE526" s="53"/>
      <c r="AF526" s="53"/>
    </row>
    <row r="527" spans="1:32" s="92" customFormat="1" ht="100.5" customHeight="1">
      <c r="A527" s="286"/>
      <c r="B527" s="283"/>
      <c r="C527" s="94"/>
      <c r="D527" s="87"/>
      <c r="E527" s="52"/>
      <c r="F527" s="85"/>
      <c r="G527" s="85"/>
      <c r="H527" s="104"/>
      <c r="I527" s="104"/>
      <c r="J527" s="35"/>
      <c r="K527" s="43" t="s">
        <v>636</v>
      </c>
      <c r="L527" s="43" t="s">
        <v>631</v>
      </c>
      <c r="M527" s="125">
        <v>43405</v>
      </c>
      <c r="N527" s="104"/>
      <c r="O527" s="43"/>
      <c r="P527" s="104"/>
      <c r="Q527" s="103"/>
      <c r="R527" s="115"/>
      <c r="S527" s="104"/>
      <c r="T527" s="52"/>
      <c r="U527" s="52"/>
      <c r="V527" s="53"/>
      <c r="W527" s="53"/>
      <c r="X527" s="53"/>
      <c r="Y527" s="53"/>
      <c r="Z527" s="53"/>
      <c r="AA527" s="53"/>
      <c r="AB527" s="53"/>
      <c r="AC527" s="53"/>
      <c r="AD527" s="53"/>
      <c r="AE527" s="53"/>
      <c r="AF527" s="53"/>
    </row>
    <row r="528" spans="1:32" s="92" customFormat="1" ht="100.5" customHeight="1">
      <c r="A528" s="286"/>
      <c r="B528" s="283"/>
      <c r="C528" s="94"/>
      <c r="D528" s="87"/>
      <c r="E528" s="52"/>
      <c r="F528" s="83"/>
      <c r="G528" s="83"/>
      <c r="H528" s="104"/>
      <c r="I528" s="104"/>
      <c r="J528" s="35"/>
      <c r="K528" s="43" t="s">
        <v>637</v>
      </c>
      <c r="L528" s="43" t="s">
        <v>612</v>
      </c>
      <c r="M528" s="125">
        <v>43282</v>
      </c>
      <c r="N528" s="104" t="s">
        <v>638</v>
      </c>
      <c r="O528" s="43"/>
      <c r="P528" s="104"/>
      <c r="Q528" s="103"/>
      <c r="R528" s="115">
        <v>325070878</v>
      </c>
      <c r="S528" s="104"/>
      <c r="T528" s="52"/>
      <c r="U528" s="52"/>
      <c r="V528" s="53"/>
      <c r="W528" s="53"/>
      <c r="X528" s="53"/>
      <c r="Y528" s="53"/>
      <c r="Z528" s="53"/>
      <c r="AA528" s="53"/>
      <c r="AB528" s="53"/>
      <c r="AC528" s="53"/>
      <c r="AD528" s="53"/>
      <c r="AE528" s="53"/>
      <c r="AF528" s="53"/>
    </row>
    <row r="529" spans="1:32" s="92" customFormat="1" ht="100.5" customHeight="1">
      <c r="A529" s="286"/>
      <c r="B529" s="283"/>
      <c r="C529" s="94"/>
      <c r="D529" s="87"/>
      <c r="E529" s="52"/>
      <c r="F529" s="83"/>
      <c r="G529" s="83"/>
      <c r="H529" s="104"/>
      <c r="I529" s="104"/>
      <c r="J529" s="35"/>
      <c r="K529" s="43" t="s">
        <v>639</v>
      </c>
      <c r="L529" s="43" t="s">
        <v>616</v>
      </c>
      <c r="M529" s="125">
        <v>43434</v>
      </c>
      <c r="N529" s="104"/>
      <c r="O529" s="43"/>
      <c r="P529" s="104"/>
      <c r="Q529" s="103"/>
      <c r="R529" s="115"/>
      <c r="S529" s="104"/>
      <c r="T529" s="52" t="s">
        <v>621</v>
      </c>
      <c r="U529" s="52" t="s">
        <v>621</v>
      </c>
      <c r="V529" s="53" t="s">
        <v>621</v>
      </c>
      <c r="W529" s="53" t="s">
        <v>621</v>
      </c>
      <c r="X529" s="53" t="s">
        <v>621</v>
      </c>
      <c r="Y529" s="53" t="s">
        <v>621</v>
      </c>
      <c r="Z529" s="53" t="s">
        <v>621</v>
      </c>
      <c r="AA529" s="53" t="s">
        <v>621</v>
      </c>
      <c r="AB529" s="53" t="s">
        <v>621</v>
      </c>
      <c r="AC529" s="53" t="s">
        <v>621</v>
      </c>
      <c r="AD529" s="53" t="s">
        <v>621</v>
      </c>
      <c r="AE529" s="53" t="s">
        <v>621</v>
      </c>
      <c r="AF529" s="53">
        <v>42</v>
      </c>
    </row>
    <row r="530" spans="1:32" s="92" customFormat="1" ht="100.5" customHeight="1">
      <c r="A530" s="286"/>
      <c r="B530" s="283"/>
      <c r="C530" s="94"/>
      <c r="D530" s="87"/>
      <c r="E530" s="52"/>
      <c r="F530" s="84" t="s">
        <v>640</v>
      </c>
      <c r="G530" s="84" t="s">
        <v>641</v>
      </c>
      <c r="H530" s="104">
        <v>4</v>
      </c>
      <c r="I530" s="104">
        <v>1</v>
      </c>
      <c r="J530" s="35"/>
      <c r="K530" s="43" t="s">
        <v>604</v>
      </c>
      <c r="L530" s="43" t="s">
        <v>605</v>
      </c>
      <c r="M530" s="125">
        <v>43102</v>
      </c>
      <c r="N530" s="104" t="s">
        <v>642</v>
      </c>
      <c r="O530" s="43"/>
      <c r="P530" s="104"/>
      <c r="Q530" s="103"/>
      <c r="R530" s="115">
        <v>300000000</v>
      </c>
      <c r="S530" s="104"/>
      <c r="T530" s="52"/>
      <c r="U530" s="52"/>
      <c r="V530" s="53"/>
      <c r="W530" s="53"/>
      <c r="X530" s="53"/>
      <c r="Y530" s="53"/>
      <c r="Z530" s="53"/>
      <c r="AA530" s="53"/>
      <c r="AB530" s="53"/>
      <c r="AC530" s="53"/>
      <c r="AD530" s="53"/>
      <c r="AE530" s="53"/>
      <c r="AF530" s="53"/>
    </row>
    <row r="531" spans="1:32" s="92" customFormat="1" ht="100.5" customHeight="1">
      <c r="A531" s="286"/>
      <c r="B531" s="283"/>
      <c r="C531" s="94"/>
      <c r="D531" s="87"/>
      <c r="E531" s="52"/>
      <c r="F531" s="83"/>
      <c r="G531" s="83"/>
      <c r="H531" s="104"/>
      <c r="I531" s="104"/>
      <c r="J531" s="35"/>
      <c r="K531" s="43" t="s">
        <v>629</v>
      </c>
      <c r="L531" s="43" t="s">
        <v>612</v>
      </c>
      <c r="M531" s="125">
        <v>43266</v>
      </c>
      <c r="N531" s="104"/>
      <c r="O531" s="43"/>
      <c r="P531" s="104"/>
      <c r="Q531" s="103"/>
      <c r="R531" s="115"/>
      <c r="S531" s="104"/>
      <c r="T531" s="52"/>
      <c r="U531" s="52"/>
      <c r="V531" s="53"/>
      <c r="W531" s="53" t="s">
        <v>621</v>
      </c>
      <c r="X531" s="53" t="s">
        <v>621</v>
      </c>
      <c r="Y531" s="53" t="s">
        <v>621</v>
      </c>
      <c r="Z531" s="53" t="s">
        <v>621</v>
      </c>
      <c r="AA531" s="53" t="s">
        <v>621</v>
      </c>
      <c r="AB531" s="53" t="s">
        <v>621</v>
      </c>
      <c r="AC531" s="53" t="s">
        <v>621</v>
      </c>
      <c r="AD531" s="53" t="s">
        <v>621</v>
      </c>
      <c r="AE531" s="53" t="s">
        <v>621</v>
      </c>
      <c r="AF531" s="53">
        <v>27</v>
      </c>
    </row>
    <row r="532" spans="1:32" s="92" customFormat="1" ht="100.5" customHeight="1">
      <c r="A532" s="286"/>
      <c r="B532" s="283"/>
      <c r="C532" s="94"/>
      <c r="D532" s="87"/>
      <c r="E532" s="52"/>
      <c r="F532" s="83"/>
      <c r="G532" s="83"/>
      <c r="H532" s="104"/>
      <c r="I532" s="104"/>
      <c r="J532" s="35"/>
      <c r="K532" s="43" t="s">
        <v>643</v>
      </c>
      <c r="L532" s="43" t="s">
        <v>631</v>
      </c>
      <c r="M532" s="125">
        <v>43434</v>
      </c>
      <c r="N532" s="104"/>
      <c r="O532" s="43"/>
      <c r="P532" s="104"/>
      <c r="Q532" s="103"/>
      <c r="R532" s="115"/>
      <c r="S532" s="104"/>
      <c r="T532" s="52"/>
      <c r="U532" s="52"/>
      <c r="V532" s="53"/>
      <c r="W532" s="53"/>
      <c r="X532" s="53"/>
      <c r="Y532" s="53"/>
      <c r="Z532" s="53"/>
      <c r="AA532" s="53"/>
      <c r="AB532" s="53"/>
      <c r="AC532" s="53"/>
      <c r="AD532" s="53"/>
      <c r="AE532" s="53"/>
      <c r="AF532" s="53"/>
    </row>
    <row r="533" spans="1:32" s="92" customFormat="1" ht="100.5" customHeight="1">
      <c r="A533" s="286"/>
      <c r="B533" s="283"/>
      <c r="C533" s="94"/>
      <c r="D533" s="87"/>
      <c r="E533" s="52"/>
      <c r="F533" s="83"/>
      <c r="G533" s="83"/>
      <c r="H533" s="104"/>
      <c r="I533" s="104"/>
      <c r="J533" s="35"/>
      <c r="K533" s="43"/>
      <c r="L533" s="43"/>
      <c r="M533" s="125"/>
      <c r="N533" s="104"/>
      <c r="O533" s="43"/>
      <c r="P533" s="104"/>
      <c r="Q533" s="103"/>
      <c r="R533" s="115"/>
      <c r="S533" s="104"/>
      <c r="T533" s="52"/>
      <c r="U533" s="52"/>
      <c r="V533" s="53"/>
      <c r="W533" s="53"/>
      <c r="X533" s="53"/>
      <c r="Y533" s="53"/>
      <c r="Z533" s="53"/>
      <c r="AA533" s="53"/>
      <c r="AB533" s="53"/>
      <c r="AC533" s="53"/>
      <c r="AD533" s="53"/>
      <c r="AE533" s="53"/>
      <c r="AF533" s="53"/>
    </row>
    <row r="534" spans="1:32" s="92" customFormat="1" ht="100.5" customHeight="1">
      <c r="A534" s="286"/>
      <c r="B534" s="283"/>
      <c r="C534" s="94"/>
      <c r="D534" s="87"/>
      <c r="E534" s="52"/>
      <c r="F534" s="85"/>
      <c r="G534" s="85"/>
      <c r="H534" s="104"/>
      <c r="I534" s="104"/>
      <c r="J534" s="35"/>
      <c r="K534" s="43"/>
      <c r="L534" s="43"/>
      <c r="M534" s="125"/>
      <c r="N534" s="104"/>
      <c r="O534" s="43"/>
      <c r="P534" s="104"/>
      <c r="Q534" s="103"/>
      <c r="R534" s="115"/>
      <c r="S534" s="104"/>
      <c r="T534" s="52"/>
      <c r="U534" s="52"/>
      <c r="V534" s="53"/>
      <c r="W534" s="53"/>
      <c r="X534" s="53"/>
      <c r="Y534" s="53"/>
      <c r="Z534" s="53"/>
      <c r="AA534" s="53"/>
      <c r="AB534" s="53"/>
      <c r="AC534" s="53"/>
      <c r="AD534" s="53"/>
      <c r="AE534" s="53"/>
      <c r="AF534" s="53"/>
    </row>
    <row r="535" spans="1:32" s="92" customFormat="1" ht="100.5" customHeight="1">
      <c r="A535" s="286"/>
      <c r="B535" s="283"/>
      <c r="C535" s="94"/>
      <c r="D535" s="87"/>
      <c r="E535" s="52"/>
      <c r="F535" s="84" t="s">
        <v>644</v>
      </c>
      <c r="G535" s="84" t="s">
        <v>645</v>
      </c>
      <c r="H535" s="104">
        <v>2600</v>
      </c>
      <c r="I535" s="104">
        <v>5240</v>
      </c>
      <c r="J535" s="35"/>
      <c r="K535" s="43" t="s">
        <v>604</v>
      </c>
      <c r="L535" s="43" t="s">
        <v>605</v>
      </c>
      <c r="M535" s="125">
        <v>43102</v>
      </c>
      <c r="N535" s="104" t="s">
        <v>646</v>
      </c>
      <c r="O535" s="43"/>
      <c r="P535" s="104"/>
      <c r="Q535" s="103"/>
      <c r="R535" s="115">
        <v>243480632</v>
      </c>
      <c r="S535" s="104"/>
      <c r="T535" s="52" t="s">
        <v>621</v>
      </c>
      <c r="U535" s="52"/>
      <c r="V535" s="53" t="s">
        <v>621</v>
      </c>
      <c r="W535" s="53" t="s">
        <v>621</v>
      </c>
      <c r="X535" s="53" t="s">
        <v>621</v>
      </c>
      <c r="Y535" s="53" t="s">
        <v>621</v>
      </c>
      <c r="Z535" s="53" t="s">
        <v>621</v>
      </c>
      <c r="AA535" s="53" t="s">
        <v>621</v>
      </c>
      <c r="AB535" s="53" t="s">
        <v>621</v>
      </c>
      <c r="AC535" s="53" t="s">
        <v>621</v>
      </c>
      <c r="AD535" s="53" t="s">
        <v>621</v>
      </c>
      <c r="AE535" s="53" t="s">
        <v>621</v>
      </c>
      <c r="AF535" s="53">
        <v>80</v>
      </c>
    </row>
    <row r="536" spans="1:32" s="92" customFormat="1" ht="100.5" customHeight="1">
      <c r="A536" s="286"/>
      <c r="B536" s="283"/>
      <c r="C536" s="94"/>
      <c r="D536" s="87"/>
      <c r="E536" s="52"/>
      <c r="F536" s="83"/>
      <c r="G536" s="83"/>
      <c r="H536" s="104"/>
      <c r="I536" s="104"/>
      <c r="J536" s="35"/>
      <c r="K536" s="43" t="s">
        <v>629</v>
      </c>
      <c r="L536" s="43" t="s">
        <v>612</v>
      </c>
      <c r="M536" s="125">
        <v>43132</v>
      </c>
      <c r="N536" s="104"/>
      <c r="O536" s="43"/>
      <c r="P536" s="104"/>
      <c r="Q536" s="103"/>
      <c r="R536" s="115"/>
      <c r="S536" s="104"/>
      <c r="T536" s="52"/>
      <c r="U536" s="52"/>
      <c r="V536" s="53"/>
      <c r="W536" s="53"/>
      <c r="X536" s="53"/>
      <c r="Y536" s="53"/>
      <c r="Z536" s="53"/>
      <c r="AA536" s="53"/>
      <c r="AB536" s="53"/>
      <c r="AC536" s="53"/>
      <c r="AD536" s="53"/>
      <c r="AE536" s="53"/>
      <c r="AF536" s="53"/>
    </row>
    <row r="537" spans="1:32" s="92" customFormat="1" ht="100.5" customHeight="1">
      <c r="A537" s="286"/>
      <c r="B537" s="283"/>
      <c r="C537" s="94"/>
      <c r="D537" s="87"/>
      <c r="E537" s="52"/>
      <c r="F537" s="85"/>
      <c r="G537" s="85"/>
      <c r="H537" s="104"/>
      <c r="I537" s="104"/>
      <c r="J537" s="35"/>
      <c r="K537" s="43" t="s">
        <v>647</v>
      </c>
      <c r="L537" s="43" t="s">
        <v>631</v>
      </c>
      <c r="M537" s="125">
        <v>43434</v>
      </c>
      <c r="N537" s="104"/>
      <c r="O537" s="43"/>
      <c r="P537" s="104"/>
      <c r="Q537" s="103"/>
      <c r="R537" s="115"/>
      <c r="S537" s="104"/>
      <c r="T537" s="52"/>
      <c r="U537" s="52"/>
      <c r="V537" s="53"/>
      <c r="W537" s="53"/>
      <c r="X537" s="53"/>
      <c r="Y537" s="53"/>
      <c r="Z537" s="53"/>
      <c r="AA537" s="53"/>
      <c r="AB537" s="53"/>
      <c r="AC537" s="53"/>
      <c r="AD537" s="53"/>
      <c r="AE537" s="53"/>
      <c r="AF537" s="53"/>
    </row>
    <row r="538" spans="1:32" s="92" customFormat="1" ht="100.5" customHeight="1">
      <c r="A538" s="286"/>
      <c r="B538" s="283"/>
      <c r="C538" s="94"/>
      <c r="D538" s="87"/>
      <c r="E538" s="52"/>
      <c r="F538" s="84" t="s">
        <v>648</v>
      </c>
      <c r="G538" s="84" t="s">
        <v>649</v>
      </c>
      <c r="H538" s="104">
        <v>25</v>
      </c>
      <c r="I538" s="104">
        <v>35</v>
      </c>
      <c r="J538" s="35"/>
      <c r="K538" s="43" t="s">
        <v>604</v>
      </c>
      <c r="L538" s="43" t="s">
        <v>605</v>
      </c>
      <c r="M538" s="125">
        <v>43102</v>
      </c>
      <c r="N538" s="104" t="s">
        <v>650</v>
      </c>
      <c r="O538" s="43"/>
      <c r="P538" s="104"/>
      <c r="Q538" s="103"/>
      <c r="R538" s="115">
        <v>209527257</v>
      </c>
      <c r="S538" s="104"/>
      <c r="T538" s="52"/>
      <c r="U538" s="52"/>
      <c r="V538" s="53"/>
      <c r="W538" s="53"/>
      <c r="X538" s="53" t="s">
        <v>621</v>
      </c>
      <c r="Y538" s="53" t="s">
        <v>621</v>
      </c>
      <c r="Z538" s="53" t="s">
        <v>621</v>
      </c>
      <c r="AA538" s="53" t="s">
        <v>621</v>
      </c>
      <c r="AB538" s="53" t="s">
        <v>621</v>
      </c>
      <c r="AC538" s="53" t="s">
        <v>621</v>
      </c>
      <c r="AD538" s="53" t="s">
        <v>621</v>
      </c>
      <c r="AE538" s="53" t="s">
        <v>621</v>
      </c>
      <c r="AF538" s="53">
        <v>40</v>
      </c>
    </row>
    <row r="539" spans="1:32" s="92" customFormat="1" ht="100.5" customHeight="1">
      <c r="A539" s="286"/>
      <c r="B539" s="283"/>
      <c r="C539" s="94"/>
      <c r="D539" s="87"/>
      <c r="E539" s="52"/>
      <c r="F539" s="83"/>
      <c r="G539" s="83"/>
      <c r="H539" s="104"/>
      <c r="I539" s="104"/>
      <c r="J539" s="35"/>
      <c r="K539" s="43" t="s">
        <v>629</v>
      </c>
      <c r="L539" s="43" t="s">
        <v>612</v>
      </c>
      <c r="M539" s="125">
        <v>43132</v>
      </c>
      <c r="N539" s="104"/>
      <c r="O539" s="43"/>
      <c r="P539" s="104"/>
      <c r="Q539" s="103"/>
      <c r="R539" s="115"/>
      <c r="S539" s="104"/>
      <c r="T539" s="52"/>
      <c r="U539" s="52"/>
      <c r="V539" s="53"/>
      <c r="W539" s="53"/>
      <c r="X539" s="53"/>
      <c r="Y539" s="53"/>
      <c r="Z539" s="53"/>
      <c r="AA539" s="53"/>
      <c r="AB539" s="53"/>
      <c r="AC539" s="53"/>
      <c r="AD539" s="53"/>
      <c r="AE539" s="53"/>
      <c r="AF539" s="53"/>
    </row>
    <row r="540" spans="1:32" s="92" customFormat="1" ht="100.5" customHeight="1">
      <c r="A540" s="286"/>
      <c r="B540" s="283"/>
      <c r="C540" s="94"/>
      <c r="D540" s="87"/>
      <c r="E540" s="52"/>
      <c r="F540" s="85"/>
      <c r="G540" s="85"/>
      <c r="H540" s="104"/>
      <c r="I540" s="104"/>
      <c r="J540" s="35"/>
      <c r="K540" s="43" t="s">
        <v>651</v>
      </c>
      <c r="L540" s="43" t="s">
        <v>631</v>
      </c>
      <c r="M540" s="125">
        <v>43456</v>
      </c>
      <c r="N540" s="104"/>
      <c r="O540" s="43"/>
      <c r="P540" s="104"/>
      <c r="Q540" s="103"/>
      <c r="R540" s="115"/>
      <c r="S540" s="104"/>
      <c r="T540" s="52"/>
      <c r="U540" s="52"/>
      <c r="V540" s="53"/>
      <c r="W540" s="53"/>
      <c r="X540" s="53"/>
      <c r="Y540" s="53"/>
      <c r="Z540" s="53"/>
      <c r="AA540" s="53"/>
      <c r="AB540" s="53"/>
      <c r="AC540" s="53"/>
      <c r="AD540" s="53"/>
      <c r="AE540" s="53"/>
      <c r="AF540" s="53"/>
    </row>
    <row r="541" spans="1:32" s="92" customFormat="1" ht="100.5" customHeight="1">
      <c r="A541" s="286"/>
      <c r="B541" s="283"/>
      <c r="C541" s="96"/>
      <c r="D541" s="87"/>
      <c r="E541" s="52"/>
      <c r="F541" s="89" t="s">
        <v>652</v>
      </c>
      <c r="G541" s="89" t="s">
        <v>653</v>
      </c>
      <c r="H541" s="104">
        <v>1</v>
      </c>
      <c r="I541" s="104">
        <v>1</v>
      </c>
      <c r="J541" s="35" t="s">
        <v>654</v>
      </c>
      <c r="K541" s="43" t="s">
        <v>604</v>
      </c>
      <c r="L541" s="43" t="s">
        <v>605</v>
      </c>
      <c r="M541" s="125">
        <v>43109</v>
      </c>
      <c r="N541" s="104" t="s">
        <v>655</v>
      </c>
      <c r="O541" s="43"/>
      <c r="P541" s="104"/>
      <c r="Q541" s="103" t="s">
        <v>656</v>
      </c>
      <c r="R541" s="115">
        <v>150000000</v>
      </c>
      <c r="S541" s="104"/>
      <c r="T541" s="52"/>
      <c r="U541" s="52"/>
      <c r="V541" s="53"/>
      <c r="W541" s="53"/>
      <c r="X541" s="53"/>
      <c r="Y541" s="53"/>
      <c r="Z541" s="53"/>
      <c r="AA541" s="53"/>
      <c r="AB541" s="53"/>
      <c r="AC541" s="53"/>
      <c r="AD541" s="53"/>
      <c r="AE541" s="53"/>
      <c r="AF541" s="53"/>
    </row>
    <row r="542" spans="1:32" s="92" customFormat="1" ht="100.5" customHeight="1">
      <c r="A542" s="286"/>
      <c r="B542" s="283"/>
      <c r="C542" s="96"/>
      <c r="D542" s="87"/>
      <c r="E542" s="52"/>
      <c r="F542" s="90"/>
      <c r="G542" s="90"/>
      <c r="H542" s="104"/>
      <c r="I542" s="104"/>
      <c r="J542" s="35"/>
      <c r="K542" s="43" t="s">
        <v>657</v>
      </c>
      <c r="L542" s="43" t="s">
        <v>658</v>
      </c>
      <c r="M542" s="125">
        <v>43123</v>
      </c>
      <c r="N542" s="104"/>
      <c r="O542" s="43"/>
      <c r="P542" s="104"/>
      <c r="Q542" s="103"/>
      <c r="R542" s="115"/>
      <c r="S542" s="104"/>
      <c r="T542" s="52"/>
      <c r="U542" s="52"/>
      <c r="V542" s="53"/>
      <c r="W542" s="53"/>
      <c r="X542" s="53"/>
      <c r="Y542" s="53"/>
      <c r="Z542" s="53"/>
      <c r="AA542" s="53"/>
      <c r="AB542" s="53"/>
      <c r="AC542" s="53"/>
      <c r="AD542" s="53"/>
      <c r="AE542" s="53"/>
      <c r="AF542" s="53"/>
    </row>
    <row r="543" spans="1:32" s="92" customFormat="1" ht="100.5" customHeight="1">
      <c r="A543" s="286"/>
      <c r="B543" s="283"/>
      <c r="C543" s="96"/>
      <c r="D543" s="87"/>
      <c r="E543" s="52"/>
      <c r="F543" s="91"/>
      <c r="G543" s="91"/>
      <c r="H543" s="104"/>
      <c r="I543" s="104"/>
      <c r="J543" s="35"/>
      <c r="K543" s="43" t="s">
        <v>659</v>
      </c>
      <c r="L543" s="43" t="s">
        <v>631</v>
      </c>
      <c r="M543" s="125">
        <v>43460</v>
      </c>
      <c r="N543" s="104"/>
      <c r="O543" s="43"/>
      <c r="P543" s="104"/>
      <c r="Q543" s="103"/>
      <c r="R543" s="115"/>
      <c r="S543" s="104"/>
      <c r="T543" s="52" t="s">
        <v>621</v>
      </c>
      <c r="U543" s="52" t="s">
        <v>660</v>
      </c>
      <c r="V543" s="53" t="s">
        <v>621</v>
      </c>
      <c r="W543" s="53" t="s">
        <v>621</v>
      </c>
      <c r="X543" s="53" t="s">
        <v>621</v>
      </c>
      <c r="Y543" s="53" t="s">
        <v>621</v>
      </c>
      <c r="Z543" s="53" t="s">
        <v>621</v>
      </c>
      <c r="AA543" s="53" t="s">
        <v>621</v>
      </c>
      <c r="AB543" s="53" t="s">
        <v>621</v>
      </c>
      <c r="AC543" s="53" t="s">
        <v>621</v>
      </c>
      <c r="AD543" s="53" t="s">
        <v>621</v>
      </c>
      <c r="AE543" s="53" t="s">
        <v>621</v>
      </c>
      <c r="AF543" s="53">
        <v>27</v>
      </c>
    </row>
    <row r="544" spans="1:32" s="92" customFormat="1" ht="100.5" customHeight="1">
      <c r="A544" s="286"/>
      <c r="B544" s="283"/>
      <c r="C544" s="96"/>
      <c r="D544" s="87"/>
      <c r="E544" s="52"/>
      <c r="F544" s="89" t="s">
        <v>661</v>
      </c>
      <c r="G544" s="89" t="s">
        <v>662</v>
      </c>
      <c r="H544" s="104">
        <v>29</v>
      </c>
      <c r="I544" s="104">
        <v>29</v>
      </c>
      <c r="J544" s="35" t="s">
        <v>663</v>
      </c>
      <c r="K544" s="43" t="s">
        <v>604</v>
      </c>
      <c r="L544" s="43" t="s">
        <v>1971</v>
      </c>
      <c r="M544" s="125">
        <v>43122</v>
      </c>
      <c r="N544" s="104" t="s">
        <v>664</v>
      </c>
      <c r="O544" s="43"/>
      <c r="P544" s="104"/>
      <c r="Q544" s="103" t="s">
        <v>609</v>
      </c>
      <c r="R544" s="115">
        <v>500000000</v>
      </c>
      <c r="S544" s="104"/>
      <c r="T544" s="52"/>
      <c r="U544" s="52"/>
      <c r="V544" s="53"/>
      <c r="W544" s="53"/>
      <c r="X544" s="53"/>
      <c r="Y544" s="53"/>
      <c r="Z544" s="53"/>
      <c r="AA544" s="53"/>
      <c r="AB544" s="53"/>
      <c r="AC544" s="53"/>
      <c r="AD544" s="53"/>
      <c r="AE544" s="53"/>
      <c r="AF544" s="53"/>
    </row>
    <row r="545" spans="1:32" s="92" customFormat="1" ht="100.5" customHeight="1">
      <c r="A545" s="286"/>
      <c r="B545" s="283"/>
      <c r="C545" s="96"/>
      <c r="D545" s="87"/>
      <c r="E545" s="52"/>
      <c r="F545" s="90"/>
      <c r="G545" s="90"/>
      <c r="H545" s="104"/>
      <c r="I545" s="104"/>
      <c r="J545" s="35"/>
      <c r="K545" s="43" t="s">
        <v>665</v>
      </c>
      <c r="L545" s="43" t="s">
        <v>666</v>
      </c>
      <c r="M545" s="125">
        <v>43245</v>
      </c>
      <c r="N545" s="104"/>
      <c r="O545" s="43"/>
      <c r="P545" s="104"/>
      <c r="Q545" s="103"/>
      <c r="R545" s="115"/>
      <c r="S545" s="104"/>
      <c r="T545" s="52"/>
      <c r="U545" s="52"/>
      <c r="V545" s="53"/>
      <c r="W545" s="53"/>
      <c r="X545" s="53"/>
      <c r="Y545" s="53"/>
      <c r="Z545" s="53"/>
      <c r="AA545" s="53"/>
      <c r="AB545" s="53"/>
      <c r="AC545" s="53"/>
      <c r="AD545" s="53"/>
      <c r="AE545" s="53"/>
      <c r="AF545" s="53"/>
    </row>
    <row r="546" spans="1:32" s="92" customFormat="1" ht="100.5" customHeight="1">
      <c r="A546" s="286"/>
      <c r="B546" s="283"/>
      <c r="C546" s="96"/>
      <c r="D546" s="87"/>
      <c r="E546" s="52"/>
      <c r="F546" s="90"/>
      <c r="G546" s="90"/>
      <c r="H546" s="104"/>
      <c r="I546" s="104"/>
      <c r="J546" s="35"/>
      <c r="K546" s="43" t="s">
        <v>614</v>
      </c>
      <c r="L546" s="43" t="s">
        <v>667</v>
      </c>
      <c r="M546" s="125">
        <v>43252</v>
      </c>
      <c r="N546" s="104"/>
      <c r="O546" s="43"/>
      <c r="P546" s="104"/>
      <c r="Q546" s="103"/>
      <c r="R546" s="115"/>
      <c r="S546" s="104"/>
      <c r="T546" s="52"/>
      <c r="U546" s="52"/>
      <c r="V546" s="53"/>
      <c r="W546" s="53"/>
      <c r="X546" s="53"/>
      <c r="Y546" s="53"/>
      <c r="Z546" s="53"/>
      <c r="AA546" s="53"/>
      <c r="AB546" s="53"/>
      <c r="AC546" s="53"/>
      <c r="AD546" s="53"/>
      <c r="AE546" s="53"/>
      <c r="AF546" s="53"/>
    </row>
    <row r="547" spans="1:32" s="92" customFormat="1" ht="100.5" customHeight="1">
      <c r="A547" s="286"/>
      <c r="B547" s="283"/>
      <c r="C547" s="96"/>
      <c r="D547" s="87"/>
      <c r="E547" s="52"/>
      <c r="F547" s="91"/>
      <c r="G547" s="91"/>
      <c r="H547" s="104"/>
      <c r="I547" s="104"/>
      <c r="J547" s="35"/>
      <c r="K547" s="43" t="s">
        <v>668</v>
      </c>
      <c r="L547" s="43" t="s">
        <v>669</v>
      </c>
      <c r="M547" s="125">
        <v>43459</v>
      </c>
      <c r="N547" s="104"/>
      <c r="O547" s="43"/>
      <c r="P547" s="104"/>
      <c r="Q547" s="103"/>
      <c r="R547" s="115"/>
      <c r="S547" s="104"/>
      <c r="T547" s="52" t="s">
        <v>621</v>
      </c>
      <c r="U547" s="52"/>
      <c r="V547" s="53" t="s">
        <v>621</v>
      </c>
      <c r="W547" s="53" t="s">
        <v>621</v>
      </c>
      <c r="X547" s="53" t="s">
        <v>621</v>
      </c>
      <c r="Y547" s="53" t="s">
        <v>621</v>
      </c>
      <c r="Z547" s="53" t="s">
        <v>621</v>
      </c>
      <c r="AA547" s="53" t="s">
        <v>621</v>
      </c>
      <c r="AB547" s="53" t="s">
        <v>621</v>
      </c>
      <c r="AC547" s="53" t="s">
        <v>621</v>
      </c>
      <c r="AD547" s="53" t="s">
        <v>621</v>
      </c>
      <c r="AE547" s="53" t="s">
        <v>621</v>
      </c>
      <c r="AF547" s="53">
        <v>50</v>
      </c>
    </row>
    <row r="548" spans="1:32" s="92" customFormat="1" ht="100.5" customHeight="1">
      <c r="A548" s="286"/>
      <c r="B548" s="283"/>
      <c r="C548" s="96"/>
      <c r="D548" s="87"/>
      <c r="E548" s="52"/>
      <c r="F548" s="89" t="s">
        <v>670</v>
      </c>
      <c r="G548" s="89" t="s">
        <v>671</v>
      </c>
      <c r="H548" s="104">
        <v>1</v>
      </c>
      <c r="I548" s="104">
        <v>1</v>
      </c>
      <c r="J548" s="35"/>
      <c r="K548" s="43" t="s">
        <v>672</v>
      </c>
      <c r="L548" s="43" t="s">
        <v>673</v>
      </c>
      <c r="M548" s="125">
        <v>43245</v>
      </c>
      <c r="N548" s="104"/>
      <c r="O548" s="43"/>
      <c r="P548" s="104"/>
      <c r="Q548" s="103" t="s">
        <v>609</v>
      </c>
      <c r="R548" s="115"/>
      <c r="S548" s="104"/>
      <c r="T548" s="52"/>
      <c r="U548" s="52"/>
      <c r="V548" s="53"/>
      <c r="W548" s="53"/>
      <c r="X548" s="53"/>
      <c r="Y548" s="53"/>
      <c r="Z548" s="53"/>
      <c r="AA548" s="53"/>
      <c r="AB548" s="53"/>
      <c r="AC548" s="53"/>
      <c r="AD548" s="53"/>
      <c r="AE548" s="53"/>
      <c r="AF548" s="53"/>
    </row>
    <row r="549" spans="1:32" s="92" customFormat="1" ht="100.5" customHeight="1">
      <c r="A549" s="286"/>
      <c r="B549" s="283"/>
      <c r="C549" s="96"/>
      <c r="D549" s="87"/>
      <c r="E549" s="52"/>
      <c r="F549" s="90"/>
      <c r="G549" s="90"/>
      <c r="H549" s="104"/>
      <c r="I549" s="104"/>
      <c r="J549" s="35"/>
      <c r="K549" s="43" t="s">
        <v>674</v>
      </c>
      <c r="L549" s="43" t="s">
        <v>675</v>
      </c>
      <c r="M549" s="125">
        <v>43266</v>
      </c>
      <c r="N549" s="104"/>
      <c r="O549" s="43"/>
      <c r="P549" s="104"/>
      <c r="Q549" s="103"/>
      <c r="R549" s="115"/>
      <c r="S549" s="104"/>
      <c r="T549" s="52"/>
      <c r="U549" s="52"/>
      <c r="V549" s="53"/>
      <c r="W549" s="53"/>
      <c r="X549" s="53"/>
      <c r="Y549" s="53"/>
      <c r="Z549" s="53"/>
      <c r="AA549" s="53"/>
      <c r="AB549" s="53"/>
      <c r="AC549" s="53"/>
      <c r="AD549" s="53"/>
      <c r="AE549" s="53"/>
      <c r="AF549" s="53"/>
    </row>
    <row r="550" spans="1:32" s="92" customFormat="1" ht="100.5" customHeight="1">
      <c r="A550" s="287"/>
      <c r="B550" s="284"/>
      <c r="C550" s="96"/>
      <c r="D550" s="87"/>
      <c r="E550" s="52"/>
      <c r="F550" s="91"/>
      <c r="G550" s="91"/>
      <c r="H550" s="104"/>
      <c r="I550" s="104"/>
      <c r="J550" s="35"/>
      <c r="K550" s="43"/>
      <c r="L550" s="43" t="s">
        <v>676</v>
      </c>
      <c r="M550" s="125">
        <v>43459</v>
      </c>
      <c r="N550" s="104"/>
      <c r="O550" s="43"/>
      <c r="P550" s="104"/>
      <c r="Q550" s="103"/>
      <c r="R550" s="115"/>
      <c r="S550" s="104"/>
      <c r="T550" s="52"/>
      <c r="U550" s="52"/>
      <c r="V550" s="53"/>
      <c r="W550" s="53"/>
      <c r="X550" s="53"/>
      <c r="Y550" s="53"/>
      <c r="Z550" s="53"/>
      <c r="AA550" s="53"/>
      <c r="AB550" s="53"/>
      <c r="AC550" s="53"/>
      <c r="AD550" s="53"/>
      <c r="AE550" s="53"/>
      <c r="AF550" s="53"/>
    </row>
    <row r="551" spans="1:32" s="92" customFormat="1" ht="78" customHeight="1">
      <c r="A551" s="288" t="s">
        <v>221</v>
      </c>
      <c r="B551" s="39" t="s">
        <v>369</v>
      </c>
      <c r="C551" s="193"/>
      <c r="D551" s="187" t="s">
        <v>370</v>
      </c>
      <c r="E551" s="193"/>
      <c r="F551" s="187" t="s">
        <v>371</v>
      </c>
      <c r="G551" s="187" t="s">
        <v>372</v>
      </c>
      <c r="H551" s="222">
        <v>0</v>
      </c>
      <c r="I551" s="222">
        <v>2000</v>
      </c>
      <c r="J551" s="187" t="s">
        <v>373</v>
      </c>
      <c r="K551" s="187" t="s">
        <v>374</v>
      </c>
      <c r="L551" s="187" t="s">
        <v>375</v>
      </c>
      <c r="M551" s="229">
        <v>43465</v>
      </c>
      <c r="N551" s="222">
        <v>58</v>
      </c>
      <c r="O551" s="187" t="s">
        <v>679</v>
      </c>
      <c r="P551" s="222"/>
      <c r="Q551" s="222"/>
      <c r="R551" s="222"/>
      <c r="S551" s="222"/>
      <c r="T551" s="193"/>
      <c r="U551" s="193"/>
      <c r="V551" s="193"/>
      <c r="W551" s="193"/>
      <c r="X551" s="193"/>
      <c r="Y551" s="193"/>
      <c r="Z551" s="193"/>
      <c r="AA551" s="193"/>
      <c r="AB551" s="193"/>
      <c r="AC551" s="193"/>
      <c r="AD551" s="193"/>
      <c r="AE551" s="193"/>
      <c r="AF551" s="53"/>
    </row>
    <row r="552" spans="1:32" s="92" customFormat="1" ht="69.75" customHeight="1">
      <c r="A552" s="289"/>
      <c r="B552" s="39"/>
      <c r="C552" s="193"/>
      <c r="D552" s="187"/>
      <c r="E552" s="193"/>
      <c r="F552" s="187"/>
      <c r="G552" s="187"/>
      <c r="H552" s="222"/>
      <c r="I552" s="222"/>
      <c r="J552" s="187"/>
      <c r="K552" s="187"/>
      <c r="L552" s="187"/>
      <c r="M552" s="229"/>
      <c r="N552" s="222"/>
      <c r="O552" s="187"/>
      <c r="P552" s="222"/>
      <c r="Q552" s="222"/>
      <c r="R552" s="222"/>
      <c r="S552" s="222"/>
      <c r="T552" s="193"/>
      <c r="U552" s="193"/>
      <c r="V552" s="193"/>
      <c r="W552" s="193"/>
      <c r="X552" s="193"/>
      <c r="Y552" s="193"/>
      <c r="Z552" s="193"/>
      <c r="AA552" s="193"/>
      <c r="AB552" s="193"/>
      <c r="AC552" s="193"/>
      <c r="AD552" s="193"/>
      <c r="AE552" s="193"/>
      <c r="AF552" s="53"/>
    </row>
    <row r="553" spans="1:32" s="92" customFormat="1" ht="90.75" customHeight="1">
      <c r="A553" s="289"/>
      <c r="B553" s="39"/>
      <c r="C553" s="193"/>
      <c r="D553" s="187"/>
      <c r="E553" s="193"/>
      <c r="F553" s="187"/>
      <c r="G553" s="35" t="s">
        <v>376</v>
      </c>
      <c r="H553" s="222"/>
      <c r="I553" s="105">
        <v>6</v>
      </c>
      <c r="J553" s="187"/>
      <c r="K553" s="187"/>
      <c r="L553" s="187"/>
      <c r="M553" s="228"/>
      <c r="N553" s="222"/>
      <c r="O553" s="187"/>
      <c r="P553" s="222"/>
      <c r="Q553" s="222"/>
      <c r="R553" s="222"/>
      <c r="S553" s="222"/>
      <c r="T553" s="193"/>
      <c r="U553" s="193"/>
      <c r="V553" s="193"/>
      <c r="W553" s="193"/>
      <c r="X553" s="193"/>
      <c r="Y553" s="193"/>
      <c r="Z553" s="193"/>
      <c r="AA553" s="193"/>
      <c r="AB553" s="193"/>
      <c r="AC553" s="193"/>
      <c r="AD553" s="193"/>
      <c r="AE553" s="193"/>
      <c r="AF553" s="53"/>
    </row>
    <row r="554" spans="1:32" s="92" customFormat="1" ht="45" customHeight="1">
      <c r="A554" s="289"/>
      <c r="B554" s="39"/>
      <c r="C554" s="193"/>
      <c r="D554" s="187" t="s">
        <v>370</v>
      </c>
      <c r="E554" s="193"/>
      <c r="F554" s="187" t="s">
        <v>377</v>
      </c>
      <c r="G554" s="187" t="s">
        <v>378</v>
      </c>
      <c r="H554" s="222">
        <v>0</v>
      </c>
      <c r="I554" s="222">
        <v>1000</v>
      </c>
      <c r="J554" s="187" t="s">
        <v>379</v>
      </c>
      <c r="K554" s="187" t="s">
        <v>380</v>
      </c>
      <c r="L554" s="187" t="s">
        <v>381</v>
      </c>
      <c r="M554" s="229">
        <v>43465</v>
      </c>
      <c r="N554" s="222"/>
      <c r="O554" s="187" t="s">
        <v>679</v>
      </c>
      <c r="P554" s="222"/>
      <c r="Q554" s="222"/>
      <c r="R554" s="222"/>
      <c r="S554" s="222"/>
      <c r="T554" s="193"/>
      <c r="U554" s="193"/>
      <c r="V554" s="193"/>
      <c r="W554" s="193"/>
      <c r="X554" s="193"/>
      <c r="Y554" s="193"/>
      <c r="Z554" s="193"/>
      <c r="AA554" s="193"/>
      <c r="AB554" s="193"/>
      <c r="AC554" s="193"/>
      <c r="AD554" s="193"/>
      <c r="AE554" s="193"/>
      <c r="AF554" s="53"/>
    </row>
    <row r="555" spans="1:32" s="92" customFormat="1" ht="192.75" customHeight="1">
      <c r="A555" s="289"/>
      <c r="B555" s="39"/>
      <c r="C555" s="193"/>
      <c r="D555" s="187"/>
      <c r="E555" s="193"/>
      <c r="F555" s="187"/>
      <c r="G555" s="187"/>
      <c r="H555" s="222"/>
      <c r="I555" s="222"/>
      <c r="J555" s="187"/>
      <c r="K555" s="187"/>
      <c r="L555" s="187"/>
      <c r="M555" s="228"/>
      <c r="N555" s="222"/>
      <c r="O555" s="187"/>
      <c r="P555" s="222"/>
      <c r="Q555" s="222"/>
      <c r="R555" s="222"/>
      <c r="S555" s="222"/>
      <c r="T555" s="193"/>
      <c r="U555" s="193"/>
      <c r="V555" s="193"/>
      <c r="W555" s="193"/>
      <c r="X555" s="193"/>
      <c r="Y555" s="193"/>
      <c r="Z555" s="193"/>
      <c r="AA555" s="193"/>
      <c r="AB555" s="193"/>
      <c r="AC555" s="193"/>
      <c r="AD555" s="193"/>
      <c r="AE555" s="193"/>
      <c r="AF555" s="53"/>
    </row>
    <row r="556" spans="1:32" s="92" customFormat="1" ht="75" customHeight="1">
      <c r="A556" s="289"/>
      <c r="B556" s="39"/>
      <c r="C556" s="193"/>
      <c r="D556" s="187" t="s">
        <v>370</v>
      </c>
      <c r="E556" s="193"/>
      <c r="F556" s="187" t="s">
        <v>382</v>
      </c>
      <c r="G556" s="187" t="s">
        <v>383</v>
      </c>
      <c r="H556" s="222">
        <v>0</v>
      </c>
      <c r="I556" s="222">
        <v>1000</v>
      </c>
      <c r="J556" s="187" t="s">
        <v>379</v>
      </c>
      <c r="K556" s="187" t="s">
        <v>384</v>
      </c>
      <c r="L556" s="187" t="s">
        <v>385</v>
      </c>
      <c r="M556" s="229">
        <v>43465</v>
      </c>
      <c r="N556" s="222"/>
      <c r="O556" s="187" t="s">
        <v>679</v>
      </c>
      <c r="P556" s="222"/>
      <c r="Q556" s="222"/>
      <c r="R556" s="222"/>
      <c r="S556" s="222"/>
      <c r="T556" s="193"/>
      <c r="U556" s="193"/>
      <c r="V556" s="193"/>
      <c r="W556" s="193"/>
      <c r="X556" s="193"/>
      <c r="Y556" s="193"/>
      <c r="Z556" s="193"/>
      <c r="AA556" s="193"/>
      <c r="AB556" s="193"/>
      <c r="AC556" s="193"/>
      <c r="AD556" s="193"/>
      <c r="AE556" s="193"/>
      <c r="AF556" s="53"/>
    </row>
    <row r="557" spans="1:32" s="92" customFormat="1" ht="100.5" customHeight="1">
      <c r="A557" s="289"/>
      <c r="B557" s="39"/>
      <c r="C557" s="193"/>
      <c r="D557" s="187"/>
      <c r="E557" s="193"/>
      <c r="F557" s="187"/>
      <c r="G557" s="187"/>
      <c r="H557" s="222"/>
      <c r="I557" s="222"/>
      <c r="J557" s="187"/>
      <c r="K557" s="187"/>
      <c r="L557" s="187"/>
      <c r="M557" s="228"/>
      <c r="N557" s="222"/>
      <c r="O557" s="187"/>
      <c r="P557" s="222"/>
      <c r="Q557" s="222"/>
      <c r="R557" s="222"/>
      <c r="S557" s="222"/>
      <c r="T557" s="193"/>
      <c r="U557" s="193"/>
      <c r="V557" s="193"/>
      <c r="W557" s="193"/>
      <c r="X557" s="193"/>
      <c r="Y557" s="193"/>
      <c r="Z557" s="193"/>
      <c r="AA557" s="193"/>
      <c r="AB557" s="193"/>
      <c r="AC557" s="193"/>
      <c r="AD557" s="193"/>
      <c r="AE557" s="193"/>
      <c r="AF557" s="53"/>
    </row>
    <row r="558" spans="1:32" s="92" customFormat="1" ht="114.75" customHeight="1">
      <c r="A558" s="289"/>
      <c r="B558" s="39"/>
      <c r="C558" s="193"/>
      <c r="D558" s="187" t="s">
        <v>370</v>
      </c>
      <c r="E558" s="193"/>
      <c r="F558" s="187" t="s">
        <v>386</v>
      </c>
      <c r="G558" s="187" t="s">
        <v>387</v>
      </c>
      <c r="H558" s="230">
        <v>0</v>
      </c>
      <c r="I558" s="222">
        <v>10000</v>
      </c>
      <c r="J558" s="187" t="s">
        <v>388</v>
      </c>
      <c r="K558" s="197" t="s">
        <v>389</v>
      </c>
      <c r="L558" s="187" t="s">
        <v>390</v>
      </c>
      <c r="M558" s="228" t="s">
        <v>391</v>
      </c>
      <c r="N558" s="222"/>
      <c r="O558" s="187" t="s">
        <v>679</v>
      </c>
      <c r="P558" s="105"/>
      <c r="Q558" s="105"/>
      <c r="R558" s="105"/>
      <c r="S558" s="105"/>
      <c r="T558" s="53"/>
      <c r="U558" s="53"/>
      <c r="V558" s="53"/>
      <c r="W558" s="53"/>
      <c r="X558" s="53"/>
      <c r="Y558" s="53"/>
      <c r="Z558" s="53"/>
      <c r="AA558" s="53"/>
      <c r="AB558" s="53"/>
      <c r="AC558" s="53"/>
      <c r="AD558" s="53"/>
      <c r="AE558" s="53"/>
      <c r="AF558" s="53"/>
    </row>
    <row r="559" spans="1:32" s="92" customFormat="1" ht="81" customHeight="1">
      <c r="A559" s="289"/>
      <c r="B559" s="39"/>
      <c r="C559" s="193"/>
      <c r="D559" s="187"/>
      <c r="E559" s="193"/>
      <c r="F559" s="187"/>
      <c r="G559" s="187"/>
      <c r="H559" s="230"/>
      <c r="I559" s="222"/>
      <c r="J559" s="187"/>
      <c r="K559" s="197"/>
      <c r="L559" s="187"/>
      <c r="M559" s="228"/>
      <c r="N559" s="222"/>
      <c r="O559" s="187"/>
      <c r="P559" s="222"/>
      <c r="Q559" s="222"/>
      <c r="R559" s="222"/>
      <c r="S559" s="222"/>
      <c r="T559" s="193"/>
      <c r="U559" s="193"/>
      <c r="V559" s="193"/>
      <c r="W559" s="193"/>
      <c r="X559" s="193"/>
      <c r="Y559" s="193"/>
      <c r="Z559" s="193"/>
      <c r="AA559" s="193"/>
      <c r="AB559" s="193"/>
      <c r="AC559" s="193"/>
      <c r="AD559" s="193"/>
      <c r="AE559" s="193"/>
      <c r="AF559" s="53"/>
    </row>
    <row r="560" spans="1:32" s="92" customFormat="1" ht="90" customHeight="1">
      <c r="A560" s="289"/>
      <c r="B560" s="39"/>
      <c r="C560" s="193"/>
      <c r="D560" s="187"/>
      <c r="E560" s="193"/>
      <c r="F560" s="187"/>
      <c r="G560" s="187"/>
      <c r="H560" s="230"/>
      <c r="I560" s="222"/>
      <c r="J560" s="187"/>
      <c r="K560" s="197"/>
      <c r="L560" s="187"/>
      <c r="M560" s="228"/>
      <c r="N560" s="222"/>
      <c r="O560" s="187"/>
      <c r="P560" s="222"/>
      <c r="Q560" s="222"/>
      <c r="R560" s="222"/>
      <c r="S560" s="222"/>
      <c r="T560" s="193"/>
      <c r="U560" s="193"/>
      <c r="V560" s="193"/>
      <c r="W560" s="193"/>
      <c r="X560" s="193"/>
      <c r="Y560" s="193"/>
      <c r="Z560" s="193"/>
      <c r="AA560" s="193"/>
      <c r="AB560" s="193"/>
      <c r="AC560" s="193"/>
      <c r="AD560" s="193"/>
      <c r="AE560" s="193"/>
      <c r="AF560" s="53"/>
    </row>
    <row r="561" spans="1:32" s="92" customFormat="1" ht="48.75" customHeight="1">
      <c r="A561" s="289"/>
      <c r="B561" s="39"/>
      <c r="C561" s="193"/>
      <c r="D561" s="187" t="s">
        <v>370</v>
      </c>
      <c r="E561" s="193"/>
      <c r="F561" s="187" t="s">
        <v>392</v>
      </c>
      <c r="G561" s="187" t="s">
        <v>393</v>
      </c>
      <c r="H561" s="222">
        <v>0</v>
      </c>
      <c r="I561" s="222">
        <v>4</v>
      </c>
      <c r="J561" s="187" t="s">
        <v>388</v>
      </c>
      <c r="K561" s="187" t="s">
        <v>394</v>
      </c>
      <c r="L561" s="187" t="s">
        <v>395</v>
      </c>
      <c r="M561" s="229">
        <v>43465</v>
      </c>
      <c r="N561" s="222"/>
      <c r="O561" s="187" t="s">
        <v>679</v>
      </c>
      <c r="P561" s="222"/>
      <c r="Q561" s="222"/>
      <c r="R561" s="222"/>
      <c r="S561" s="222"/>
      <c r="T561" s="193"/>
      <c r="U561" s="193"/>
      <c r="V561" s="193"/>
      <c r="W561" s="193"/>
      <c r="X561" s="193"/>
      <c r="Y561" s="193"/>
      <c r="Z561" s="193"/>
      <c r="AA561" s="193"/>
      <c r="AB561" s="193"/>
      <c r="AC561" s="193"/>
      <c r="AD561" s="193"/>
      <c r="AE561" s="193"/>
      <c r="AF561" s="53"/>
    </row>
    <row r="562" spans="1:32" s="92" customFormat="1" ht="129.75" customHeight="1">
      <c r="A562" s="289"/>
      <c r="B562" s="39"/>
      <c r="C562" s="193"/>
      <c r="D562" s="187"/>
      <c r="E562" s="193"/>
      <c r="F562" s="187"/>
      <c r="G562" s="187"/>
      <c r="H562" s="222"/>
      <c r="I562" s="222"/>
      <c r="J562" s="187"/>
      <c r="K562" s="187"/>
      <c r="L562" s="187"/>
      <c r="M562" s="229"/>
      <c r="N562" s="222"/>
      <c r="O562" s="187"/>
      <c r="P562" s="222"/>
      <c r="Q562" s="222"/>
      <c r="R562" s="222"/>
      <c r="S562" s="222"/>
      <c r="T562" s="193"/>
      <c r="U562" s="193"/>
      <c r="V562" s="193"/>
      <c r="W562" s="193"/>
      <c r="X562" s="193"/>
      <c r="Y562" s="193"/>
      <c r="Z562" s="193"/>
      <c r="AA562" s="193"/>
      <c r="AB562" s="193"/>
      <c r="AC562" s="193"/>
      <c r="AD562" s="193"/>
      <c r="AE562" s="193"/>
      <c r="AF562" s="53"/>
    </row>
    <row r="563" spans="1:32" s="92" customFormat="1" ht="107.25" customHeight="1">
      <c r="A563" s="289"/>
      <c r="B563" s="39"/>
      <c r="C563" s="193"/>
      <c r="D563" s="187" t="s">
        <v>370</v>
      </c>
      <c r="E563" s="193"/>
      <c r="F563" s="187" t="s">
        <v>396</v>
      </c>
      <c r="G563" s="187" t="s">
        <v>397</v>
      </c>
      <c r="H563" s="222">
        <v>0</v>
      </c>
      <c r="I563" s="222">
        <v>7</v>
      </c>
      <c r="J563" s="187" t="s">
        <v>388</v>
      </c>
      <c r="K563" s="187" t="s">
        <v>398</v>
      </c>
      <c r="L563" s="187" t="s">
        <v>399</v>
      </c>
      <c r="M563" s="229">
        <v>43465</v>
      </c>
      <c r="N563" s="222"/>
      <c r="O563" s="187" t="s">
        <v>679</v>
      </c>
      <c r="P563" s="222"/>
      <c r="Q563" s="222"/>
      <c r="R563" s="222"/>
      <c r="S563" s="222"/>
      <c r="T563" s="193"/>
      <c r="U563" s="193"/>
      <c r="V563" s="193"/>
      <c r="W563" s="193"/>
      <c r="X563" s="193"/>
      <c r="Y563" s="193"/>
      <c r="Z563" s="193"/>
      <c r="AA563" s="193"/>
      <c r="AB563" s="193"/>
      <c r="AC563" s="193"/>
      <c r="AD563" s="193"/>
      <c r="AE563" s="193"/>
      <c r="AF563" s="53"/>
    </row>
    <row r="564" spans="1:32" s="92" customFormat="1" ht="56.25" customHeight="1">
      <c r="A564" s="289"/>
      <c r="B564" s="39"/>
      <c r="C564" s="193"/>
      <c r="D564" s="187"/>
      <c r="E564" s="193"/>
      <c r="F564" s="187"/>
      <c r="G564" s="187"/>
      <c r="H564" s="222"/>
      <c r="I564" s="222"/>
      <c r="J564" s="187"/>
      <c r="K564" s="187"/>
      <c r="L564" s="187"/>
      <c r="M564" s="229"/>
      <c r="N564" s="222"/>
      <c r="O564" s="187"/>
      <c r="P564" s="222"/>
      <c r="Q564" s="222"/>
      <c r="R564" s="222"/>
      <c r="S564" s="222"/>
      <c r="T564" s="193"/>
      <c r="U564" s="193"/>
      <c r="V564" s="193"/>
      <c r="W564" s="193"/>
      <c r="X564" s="193"/>
      <c r="Y564" s="193"/>
      <c r="Z564" s="193"/>
      <c r="AA564" s="193"/>
      <c r="AB564" s="193"/>
      <c r="AC564" s="193"/>
      <c r="AD564" s="193"/>
      <c r="AE564" s="193"/>
      <c r="AF564" s="53"/>
    </row>
    <row r="565" spans="1:32" s="92" customFormat="1" ht="122.25" customHeight="1">
      <c r="A565" s="289"/>
      <c r="B565" s="39"/>
      <c r="C565" s="193"/>
      <c r="D565" s="187" t="s">
        <v>370</v>
      </c>
      <c r="E565" s="193"/>
      <c r="F565" s="187" t="s">
        <v>400</v>
      </c>
      <c r="G565" s="187" t="s">
        <v>401</v>
      </c>
      <c r="H565" s="222">
        <v>0</v>
      </c>
      <c r="I565" s="222">
        <v>1</v>
      </c>
      <c r="J565" s="187" t="s">
        <v>388</v>
      </c>
      <c r="K565" s="187" t="s">
        <v>402</v>
      </c>
      <c r="L565" s="187" t="s">
        <v>403</v>
      </c>
      <c r="M565" s="229">
        <v>43465</v>
      </c>
      <c r="N565" s="222"/>
      <c r="O565" s="187" t="s">
        <v>679</v>
      </c>
      <c r="P565" s="222"/>
      <c r="Q565" s="222"/>
      <c r="R565" s="222"/>
      <c r="S565" s="222"/>
      <c r="T565" s="193"/>
      <c r="U565" s="193"/>
      <c r="V565" s="193"/>
      <c r="W565" s="193"/>
      <c r="X565" s="193"/>
      <c r="Y565" s="193"/>
      <c r="Z565" s="193"/>
      <c r="AA565" s="193"/>
      <c r="AB565" s="193"/>
      <c r="AC565" s="193"/>
      <c r="AD565" s="193"/>
      <c r="AE565" s="193"/>
      <c r="AF565" s="53"/>
    </row>
    <row r="566" spans="1:32" s="92" customFormat="1" ht="56.25" customHeight="1">
      <c r="A566" s="289"/>
      <c r="B566" s="39"/>
      <c r="C566" s="193"/>
      <c r="D566" s="187"/>
      <c r="E566" s="193"/>
      <c r="F566" s="187"/>
      <c r="G566" s="187"/>
      <c r="H566" s="222"/>
      <c r="I566" s="222"/>
      <c r="J566" s="187"/>
      <c r="K566" s="187"/>
      <c r="L566" s="187"/>
      <c r="M566" s="229"/>
      <c r="N566" s="222"/>
      <c r="O566" s="187"/>
      <c r="P566" s="222"/>
      <c r="Q566" s="222"/>
      <c r="R566" s="222"/>
      <c r="S566" s="222"/>
      <c r="T566" s="193"/>
      <c r="U566" s="193"/>
      <c r="V566" s="193"/>
      <c r="W566" s="193"/>
      <c r="X566" s="193"/>
      <c r="Y566" s="193"/>
      <c r="Z566" s="193"/>
      <c r="AA566" s="193"/>
      <c r="AB566" s="193"/>
      <c r="AC566" s="193"/>
      <c r="AD566" s="193"/>
      <c r="AE566" s="193"/>
      <c r="AF566" s="53"/>
    </row>
    <row r="567" spans="1:32" s="92" customFormat="1" ht="102" customHeight="1">
      <c r="A567" s="289"/>
      <c r="B567" s="39"/>
      <c r="C567" s="193"/>
      <c r="D567" s="187" t="s">
        <v>370</v>
      </c>
      <c r="E567" s="193"/>
      <c r="F567" s="187" t="s">
        <v>404</v>
      </c>
      <c r="G567" s="187" t="s">
        <v>405</v>
      </c>
      <c r="H567" s="222">
        <v>0</v>
      </c>
      <c r="I567" s="222">
        <v>1</v>
      </c>
      <c r="J567" s="187" t="s">
        <v>388</v>
      </c>
      <c r="K567" s="187" t="s">
        <v>406</v>
      </c>
      <c r="L567" s="187" t="s">
        <v>407</v>
      </c>
      <c r="M567" s="229">
        <v>43465</v>
      </c>
      <c r="N567" s="222"/>
      <c r="O567" s="187" t="s">
        <v>679</v>
      </c>
      <c r="P567" s="222"/>
      <c r="Q567" s="222"/>
      <c r="R567" s="222"/>
      <c r="S567" s="222"/>
      <c r="T567" s="193"/>
      <c r="U567" s="193"/>
      <c r="V567" s="193"/>
      <c r="W567" s="193"/>
      <c r="X567" s="193"/>
      <c r="Y567" s="193"/>
      <c r="Z567" s="193"/>
      <c r="AA567" s="193"/>
      <c r="AB567" s="193"/>
      <c r="AC567" s="193"/>
      <c r="AD567" s="193"/>
      <c r="AE567" s="193"/>
      <c r="AF567" s="53"/>
    </row>
    <row r="568" spans="1:32" s="92" customFormat="1" ht="72.75" customHeight="1">
      <c r="A568" s="289"/>
      <c r="B568" s="39"/>
      <c r="C568" s="193"/>
      <c r="D568" s="187"/>
      <c r="E568" s="193"/>
      <c r="F568" s="187"/>
      <c r="G568" s="187"/>
      <c r="H568" s="222"/>
      <c r="I568" s="222"/>
      <c r="J568" s="187"/>
      <c r="K568" s="187"/>
      <c r="L568" s="187"/>
      <c r="M568" s="229"/>
      <c r="N568" s="222"/>
      <c r="O568" s="187"/>
      <c r="P568" s="222"/>
      <c r="Q568" s="222"/>
      <c r="R568" s="222"/>
      <c r="S568" s="222"/>
      <c r="T568" s="193"/>
      <c r="U568" s="193"/>
      <c r="V568" s="193"/>
      <c r="W568" s="193"/>
      <c r="X568" s="193"/>
      <c r="Y568" s="193"/>
      <c r="Z568" s="193"/>
      <c r="AA568" s="193"/>
      <c r="AB568" s="193"/>
      <c r="AC568" s="193"/>
      <c r="AD568" s="193"/>
      <c r="AE568" s="193"/>
      <c r="AF568" s="53"/>
    </row>
    <row r="569" spans="1:32" s="92" customFormat="1" ht="198" customHeight="1">
      <c r="A569" s="289"/>
      <c r="B569" s="39"/>
      <c r="C569" s="193"/>
      <c r="D569" s="187" t="s">
        <v>370</v>
      </c>
      <c r="E569" s="193"/>
      <c r="F569" s="187" t="s">
        <v>408</v>
      </c>
      <c r="G569" s="187" t="s">
        <v>409</v>
      </c>
      <c r="H569" s="222">
        <v>0</v>
      </c>
      <c r="I569" s="222">
        <v>25</v>
      </c>
      <c r="J569" s="187" t="s">
        <v>388</v>
      </c>
      <c r="K569" s="197" t="s">
        <v>410</v>
      </c>
      <c r="L569" s="189" t="s">
        <v>411</v>
      </c>
      <c r="M569" s="229">
        <v>43465</v>
      </c>
      <c r="N569" s="222"/>
      <c r="O569" s="187" t="s">
        <v>679</v>
      </c>
      <c r="P569" s="222"/>
      <c r="Q569" s="222"/>
      <c r="R569" s="222"/>
      <c r="S569" s="222"/>
      <c r="T569" s="193"/>
      <c r="U569" s="193"/>
      <c r="V569" s="193"/>
      <c r="W569" s="193"/>
      <c r="X569" s="193"/>
      <c r="Y569" s="193"/>
      <c r="Z569" s="193"/>
      <c r="AA569" s="193"/>
      <c r="AB569" s="193"/>
      <c r="AC569" s="193"/>
      <c r="AD569" s="193"/>
      <c r="AE569" s="193"/>
      <c r="AF569" s="53"/>
    </row>
    <row r="570" spans="1:32" s="92" customFormat="1" ht="17.25" customHeight="1">
      <c r="A570" s="289"/>
      <c r="B570" s="39"/>
      <c r="C570" s="193"/>
      <c r="D570" s="187"/>
      <c r="E570" s="193"/>
      <c r="F570" s="187"/>
      <c r="G570" s="187"/>
      <c r="H570" s="222"/>
      <c r="I570" s="222"/>
      <c r="J570" s="187"/>
      <c r="K570" s="197"/>
      <c r="L570" s="189"/>
      <c r="M570" s="229"/>
      <c r="N570" s="222"/>
      <c r="O570" s="187"/>
      <c r="P570" s="222"/>
      <c r="Q570" s="222"/>
      <c r="R570" s="222"/>
      <c r="S570" s="222"/>
      <c r="T570" s="193"/>
      <c r="U570" s="193"/>
      <c r="V570" s="193"/>
      <c r="W570" s="193"/>
      <c r="X570" s="193"/>
      <c r="Y570" s="193"/>
      <c r="Z570" s="193"/>
      <c r="AA570" s="193"/>
      <c r="AB570" s="193"/>
      <c r="AC570" s="193"/>
      <c r="AD570" s="193"/>
      <c r="AE570" s="193"/>
      <c r="AF570" s="53"/>
    </row>
    <row r="571" spans="1:32" s="92" customFormat="1" ht="105" customHeight="1">
      <c r="A571" s="289"/>
      <c r="B571" s="39"/>
      <c r="C571" s="193"/>
      <c r="D571" s="187"/>
      <c r="E571" s="193"/>
      <c r="F571" s="187"/>
      <c r="G571" s="187"/>
      <c r="H571" s="222"/>
      <c r="I571" s="222"/>
      <c r="J571" s="187"/>
      <c r="K571" s="197"/>
      <c r="L571" s="189"/>
      <c r="M571" s="229"/>
      <c r="N571" s="222"/>
      <c r="O571" s="187"/>
      <c r="P571" s="222"/>
      <c r="Q571" s="222"/>
      <c r="R571" s="222"/>
      <c r="S571" s="222"/>
      <c r="T571" s="193"/>
      <c r="U571" s="193"/>
      <c r="V571" s="193"/>
      <c r="W571" s="193"/>
      <c r="X571" s="193"/>
      <c r="Y571" s="193"/>
      <c r="Z571" s="193"/>
      <c r="AA571" s="193"/>
      <c r="AB571" s="193"/>
      <c r="AC571" s="193"/>
      <c r="AD571" s="193"/>
      <c r="AE571" s="193"/>
      <c r="AF571" s="53"/>
    </row>
    <row r="572" spans="1:32" s="92" customFormat="1" ht="63.75" customHeight="1">
      <c r="A572" s="289"/>
      <c r="B572" s="39"/>
      <c r="C572" s="193"/>
      <c r="D572" s="187" t="s">
        <v>370</v>
      </c>
      <c r="E572" s="193"/>
      <c r="F572" s="187" t="s">
        <v>412</v>
      </c>
      <c r="G572" s="187" t="s">
        <v>413</v>
      </c>
      <c r="H572" s="222">
        <v>0</v>
      </c>
      <c r="I572" s="222">
        <v>60</v>
      </c>
      <c r="J572" s="187" t="s">
        <v>388</v>
      </c>
      <c r="K572" s="187" t="s">
        <v>414</v>
      </c>
      <c r="L572" s="187" t="s">
        <v>415</v>
      </c>
      <c r="M572" s="229">
        <v>43465</v>
      </c>
      <c r="N572" s="222"/>
      <c r="O572" s="187" t="s">
        <v>679</v>
      </c>
      <c r="P572" s="222"/>
      <c r="Q572" s="222"/>
      <c r="R572" s="222"/>
      <c r="S572" s="222"/>
      <c r="T572" s="193"/>
      <c r="U572" s="193"/>
      <c r="V572" s="193"/>
      <c r="W572" s="193"/>
      <c r="X572" s="193"/>
      <c r="Y572" s="193"/>
      <c r="Z572" s="193"/>
      <c r="AA572" s="193"/>
      <c r="AB572" s="193"/>
      <c r="AC572" s="193"/>
      <c r="AD572" s="193"/>
      <c r="AE572" s="193"/>
      <c r="AF572" s="53"/>
    </row>
    <row r="573" spans="1:32" s="92" customFormat="1" ht="108" customHeight="1">
      <c r="A573" s="289"/>
      <c r="B573" s="39"/>
      <c r="C573" s="193"/>
      <c r="D573" s="187"/>
      <c r="E573" s="193"/>
      <c r="F573" s="187"/>
      <c r="G573" s="187"/>
      <c r="H573" s="222"/>
      <c r="I573" s="222"/>
      <c r="J573" s="187"/>
      <c r="K573" s="187"/>
      <c r="L573" s="187"/>
      <c r="M573" s="229"/>
      <c r="N573" s="222"/>
      <c r="O573" s="187"/>
      <c r="P573" s="222"/>
      <c r="Q573" s="222"/>
      <c r="R573" s="222"/>
      <c r="S573" s="222"/>
      <c r="T573" s="193"/>
      <c r="U573" s="193"/>
      <c r="V573" s="193"/>
      <c r="W573" s="193"/>
      <c r="X573" s="193"/>
      <c r="Y573" s="193"/>
      <c r="Z573" s="193"/>
      <c r="AA573" s="193"/>
      <c r="AB573" s="193"/>
      <c r="AC573" s="193"/>
      <c r="AD573" s="193"/>
      <c r="AE573" s="193"/>
      <c r="AF573" s="53"/>
    </row>
    <row r="574" spans="1:32" s="92" customFormat="1" ht="174" customHeight="1">
      <c r="A574" s="289"/>
      <c r="B574" s="35"/>
      <c r="C574" s="53"/>
      <c r="D574" s="35" t="s">
        <v>370</v>
      </c>
      <c r="E574" s="193"/>
      <c r="F574" s="35" t="s">
        <v>416</v>
      </c>
      <c r="G574" s="35" t="s">
        <v>417</v>
      </c>
      <c r="H574" s="105">
        <v>0</v>
      </c>
      <c r="I574" s="105">
        <v>1</v>
      </c>
      <c r="J574" s="35" t="s">
        <v>388</v>
      </c>
      <c r="K574" s="35" t="s">
        <v>418</v>
      </c>
      <c r="L574" s="53" t="s">
        <v>419</v>
      </c>
      <c r="M574" s="49">
        <v>43465</v>
      </c>
      <c r="N574" s="222"/>
      <c r="O574" s="35" t="s">
        <v>679</v>
      </c>
      <c r="P574" s="105"/>
      <c r="Q574" s="105"/>
      <c r="R574" s="105"/>
      <c r="S574" s="105"/>
      <c r="T574" s="53"/>
      <c r="U574" s="53"/>
      <c r="V574" s="53"/>
      <c r="W574" s="53"/>
      <c r="X574" s="53"/>
      <c r="Y574" s="53"/>
      <c r="Z574" s="53"/>
      <c r="AA574" s="53"/>
      <c r="AB574" s="53"/>
      <c r="AC574" s="53"/>
      <c r="AD574" s="53"/>
      <c r="AE574" s="53"/>
      <c r="AF574" s="53"/>
    </row>
    <row r="575" spans="1:32" s="92" customFormat="1" ht="46.5" customHeight="1">
      <c r="A575" s="289"/>
      <c r="B575" s="39"/>
      <c r="C575" s="193"/>
      <c r="D575" s="187" t="s">
        <v>370</v>
      </c>
      <c r="E575" s="193"/>
      <c r="F575" s="187" t="s">
        <v>420</v>
      </c>
      <c r="G575" s="35" t="s">
        <v>421</v>
      </c>
      <c r="H575" s="105"/>
      <c r="I575" s="105"/>
      <c r="J575" s="187" t="s">
        <v>388</v>
      </c>
      <c r="K575" s="187" t="s">
        <v>422</v>
      </c>
      <c r="L575" s="193" t="s">
        <v>423</v>
      </c>
      <c r="M575" s="229">
        <v>43465</v>
      </c>
      <c r="N575" s="222"/>
      <c r="O575" s="187" t="s">
        <v>679</v>
      </c>
      <c r="P575" s="222"/>
      <c r="Q575" s="222"/>
      <c r="R575" s="222"/>
      <c r="S575" s="222"/>
      <c r="T575" s="193"/>
      <c r="U575" s="193"/>
      <c r="V575" s="193"/>
      <c r="W575" s="193"/>
      <c r="X575" s="193"/>
      <c r="Y575" s="193"/>
      <c r="Z575" s="193"/>
      <c r="AA575" s="193"/>
      <c r="AB575" s="193"/>
      <c r="AC575" s="193"/>
      <c r="AD575" s="193"/>
      <c r="AE575" s="193"/>
      <c r="AF575" s="53"/>
    </row>
    <row r="576" spans="1:32" s="92" customFormat="1" ht="132.75" customHeight="1">
      <c r="A576" s="289"/>
      <c r="B576" s="39"/>
      <c r="C576" s="193"/>
      <c r="D576" s="187"/>
      <c r="E576" s="193"/>
      <c r="F576" s="187"/>
      <c r="G576" s="35" t="s">
        <v>424</v>
      </c>
      <c r="H576" s="105">
        <v>0</v>
      </c>
      <c r="I576" s="105">
        <v>1</v>
      </c>
      <c r="J576" s="187"/>
      <c r="K576" s="187"/>
      <c r="L576" s="193"/>
      <c r="M576" s="229"/>
      <c r="N576" s="222"/>
      <c r="O576" s="187"/>
      <c r="P576" s="222"/>
      <c r="Q576" s="222"/>
      <c r="R576" s="222"/>
      <c r="S576" s="222"/>
      <c r="T576" s="193"/>
      <c r="U576" s="193"/>
      <c r="V576" s="193"/>
      <c r="W576" s="193"/>
      <c r="X576" s="193"/>
      <c r="Y576" s="193"/>
      <c r="Z576" s="193"/>
      <c r="AA576" s="193"/>
      <c r="AB576" s="193"/>
      <c r="AC576" s="193"/>
      <c r="AD576" s="193"/>
      <c r="AE576" s="193"/>
      <c r="AF576" s="53"/>
    </row>
    <row r="577" spans="1:256" s="92" customFormat="1" ht="238.5" customHeight="1">
      <c r="A577" s="289"/>
      <c r="B577" s="39"/>
      <c r="C577" s="193"/>
      <c r="D577" s="187" t="s">
        <v>370</v>
      </c>
      <c r="E577" s="193"/>
      <c r="F577" s="187" t="s">
        <v>425</v>
      </c>
      <c r="G577" s="187" t="s">
        <v>426</v>
      </c>
      <c r="H577" s="222">
        <v>0</v>
      </c>
      <c r="I577" s="222">
        <v>15000</v>
      </c>
      <c r="J577" s="187" t="s">
        <v>388</v>
      </c>
      <c r="K577" s="189" t="s">
        <v>427</v>
      </c>
      <c r="L577" s="187" t="s">
        <v>428</v>
      </c>
      <c r="M577" s="229">
        <v>43465</v>
      </c>
      <c r="N577" s="222"/>
      <c r="O577" s="187" t="s">
        <v>679</v>
      </c>
      <c r="P577" s="222"/>
      <c r="Q577" s="222"/>
      <c r="R577" s="222"/>
      <c r="S577" s="222"/>
      <c r="T577" s="193"/>
      <c r="U577" s="193"/>
      <c r="V577" s="193"/>
      <c r="W577" s="193"/>
      <c r="X577" s="193"/>
      <c r="Y577" s="193"/>
      <c r="Z577" s="193"/>
      <c r="AA577" s="193"/>
      <c r="AB577" s="193"/>
      <c r="AC577" s="193"/>
      <c r="AD577" s="193"/>
      <c r="AE577" s="193"/>
      <c r="AF577" s="53"/>
    </row>
    <row r="578" spans="1:256" s="92" customFormat="1" ht="96.75" customHeight="1">
      <c r="A578" s="289"/>
      <c r="B578" s="39"/>
      <c r="C578" s="193"/>
      <c r="D578" s="187"/>
      <c r="E578" s="193"/>
      <c r="F578" s="187"/>
      <c r="G578" s="187"/>
      <c r="H578" s="222"/>
      <c r="I578" s="222"/>
      <c r="J578" s="187"/>
      <c r="K578" s="189"/>
      <c r="L578" s="187"/>
      <c r="M578" s="229"/>
      <c r="N578" s="222"/>
      <c r="O578" s="187"/>
      <c r="P578" s="222"/>
      <c r="Q578" s="222"/>
      <c r="R578" s="222"/>
      <c r="S578" s="222"/>
      <c r="T578" s="193"/>
      <c r="U578" s="193"/>
      <c r="V578" s="193"/>
      <c r="W578" s="193"/>
      <c r="X578" s="193"/>
      <c r="Y578" s="193"/>
      <c r="Z578" s="193"/>
      <c r="AA578" s="193"/>
      <c r="AB578" s="193"/>
      <c r="AC578" s="193"/>
      <c r="AD578" s="193"/>
      <c r="AE578" s="193"/>
      <c r="AF578" s="53"/>
    </row>
    <row r="579" spans="1:256" s="92" customFormat="1" ht="121.5" customHeight="1">
      <c r="A579" s="289"/>
      <c r="B579" s="39"/>
      <c r="C579" s="193"/>
      <c r="D579" s="187"/>
      <c r="E579" s="193"/>
      <c r="F579" s="187"/>
      <c r="G579" s="187"/>
      <c r="H579" s="222"/>
      <c r="I579" s="222"/>
      <c r="J579" s="187"/>
      <c r="K579" s="189"/>
      <c r="L579" s="187"/>
      <c r="M579" s="229"/>
      <c r="N579" s="222"/>
      <c r="O579" s="187"/>
      <c r="P579" s="222"/>
      <c r="Q579" s="222"/>
      <c r="R579" s="222"/>
      <c r="S579" s="222"/>
      <c r="T579" s="193"/>
      <c r="U579" s="193"/>
      <c r="V579" s="193"/>
      <c r="W579" s="193"/>
      <c r="X579" s="193"/>
      <c r="Y579" s="193"/>
      <c r="Z579" s="193"/>
      <c r="AA579" s="193"/>
      <c r="AB579" s="193"/>
      <c r="AC579" s="193"/>
      <c r="AD579" s="193"/>
      <c r="AE579" s="193"/>
      <c r="AF579" s="53"/>
    </row>
    <row r="580" spans="1:256" s="92" customFormat="1" ht="72.75" customHeight="1">
      <c r="A580" s="289"/>
      <c r="B580" s="39"/>
      <c r="C580" s="193"/>
      <c r="D580" s="187" t="s">
        <v>370</v>
      </c>
      <c r="E580" s="193"/>
      <c r="F580" s="187" t="s">
        <v>429</v>
      </c>
      <c r="G580" s="187" t="s">
        <v>430</v>
      </c>
      <c r="H580" s="222">
        <v>0</v>
      </c>
      <c r="I580" s="222">
        <f>550-H580</f>
        <v>550</v>
      </c>
      <c r="J580" s="187" t="s">
        <v>388</v>
      </c>
      <c r="K580" s="187" t="s">
        <v>431</v>
      </c>
      <c r="L580" s="187" t="s">
        <v>432</v>
      </c>
      <c r="M580" s="229">
        <v>43465</v>
      </c>
      <c r="N580" s="222"/>
      <c r="O580" s="187" t="s">
        <v>679</v>
      </c>
      <c r="P580" s="222"/>
      <c r="Q580" s="222"/>
      <c r="R580" s="222"/>
      <c r="S580" s="222"/>
      <c r="T580" s="193"/>
      <c r="U580" s="193"/>
      <c r="V580" s="193"/>
      <c r="W580" s="193"/>
      <c r="X580" s="193"/>
      <c r="Y580" s="193"/>
      <c r="Z580" s="193"/>
      <c r="AA580" s="193"/>
      <c r="AB580" s="193"/>
      <c r="AC580" s="193"/>
      <c r="AD580" s="193"/>
      <c r="AE580" s="193"/>
      <c r="AF580" s="53"/>
    </row>
    <row r="581" spans="1:256" s="92" customFormat="1" ht="94.5" customHeight="1">
      <c r="A581" s="289"/>
      <c r="B581" s="39"/>
      <c r="C581" s="193"/>
      <c r="D581" s="187"/>
      <c r="E581" s="193"/>
      <c r="F581" s="187"/>
      <c r="G581" s="187"/>
      <c r="H581" s="222"/>
      <c r="I581" s="222"/>
      <c r="J581" s="187"/>
      <c r="K581" s="187"/>
      <c r="L581" s="187"/>
      <c r="M581" s="229"/>
      <c r="N581" s="222"/>
      <c r="O581" s="187"/>
      <c r="P581" s="222"/>
      <c r="Q581" s="222"/>
      <c r="R581" s="222"/>
      <c r="S581" s="222"/>
      <c r="T581" s="193"/>
      <c r="U581" s="193"/>
      <c r="V581" s="193"/>
      <c r="W581" s="193"/>
      <c r="X581" s="193"/>
      <c r="Y581" s="193"/>
      <c r="Z581" s="193"/>
      <c r="AA581" s="193"/>
      <c r="AB581" s="193"/>
      <c r="AC581" s="193"/>
      <c r="AD581" s="193"/>
      <c r="AE581" s="193"/>
      <c r="AF581" s="53"/>
    </row>
    <row r="582" spans="1:256" s="92" customFormat="1" ht="51" customHeight="1">
      <c r="A582" s="289"/>
      <c r="B582" s="39"/>
      <c r="C582" s="193"/>
      <c r="D582" s="187" t="s">
        <v>370</v>
      </c>
      <c r="E582" s="193"/>
      <c r="F582" s="187" t="s">
        <v>433</v>
      </c>
      <c r="G582" s="187" t="s">
        <v>434</v>
      </c>
      <c r="H582" s="222">
        <v>0</v>
      </c>
      <c r="I582" s="222">
        <v>15</v>
      </c>
      <c r="J582" s="187" t="s">
        <v>435</v>
      </c>
      <c r="K582" s="187" t="s">
        <v>436</v>
      </c>
      <c r="L582" s="187" t="s">
        <v>437</v>
      </c>
      <c r="M582" s="228"/>
      <c r="N582" s="222"/>
      <c r="O582" s="187" t="s">
        <v>679</v>
      </c>
      <c r="P582" s="222"/>
      <c r="Q582" s="222"/>
      <c r="R582" s="222"/>
      <c r="S582" s="222"/>
      <c r="T582" s="193"/>
      <c r="U582" s="193"/>
      <c r="V582" s="193"/>
      <c r="W582" s="193"/>
      <c r="X582" s="193"/>
      <c r="Y582" s="193"/>
      <c r="Z582" s="193"/>
      <c r="AA582" s="193"/>
      <c r="AB582" s="193"/>
      <c r="AC582" s="193"/>
      <c r="AD582" s="193"/>
      <c r="AE582" s="193"/>
      <c r="AF582" s="53"/>
    </row>
    <row r="583" spans="1:256" s="92" customFormat="1" ht="129" customHeight="1">
      <c r="A583" s="289"/>
      <c r="B583" s="39"/>
      <c r="C583" s="193"/>
      <c r="D583" s="187"/>
      <c r="E583" s="193"/>
      <c r="F583" s="187"/>
      <c r="G583" s="187"/>
      <c r="H583" s="222"/>
      <c r="I583" s="222"/>
      <c r="J583" s="187"/>
      <c r="K583" s="187"/>
      <c r="L583" s="187"/>
      <c r="M583" s="228"/>
      <c r="N583" s="222"/>
      <c r="O583" s="187"/>
      <c r="P583" s="222"/>
      <c r="Q583" s="222"/>
      <c r="R583" s="222"/>
      <c r="S583" s="222"/>
      <c r="T583" s="193"/>
      <c r="U583" s="193"/>
      <c r="V583" s="193"/>
      <c r="W583" s="193"/>
      <c r="X583" s="193"/>
      <c r="Y583" s="193"/>
      <c r="Z583" s="193"/>
      <c r="AA583" s="193"/>
      <c r="AB583" s="193"/>
      <c r="AC583" s="193"/>
      <c r="AD583" s="193"/>
      <c r="AE583" s="193"/>
      <c r="AF583" s="53"/>
    </row>
    <row r="584" spans="1:256" s="92" customFormat="1" ht="60" customHeight="1">
      <c r="A584" s="289"/>
      <c r="B584" s="39"/>
      <c r="C584" s="193"/>
      <c r="D584" s="187" t="s">
        <v>370</v>
      </c>
      <c r="E584" s="193"/>
      <c r="F584" s="187" t="s">
        <v>438</v>
      </c>
      <c r="G584" s="187" t="s">
        <v>439</v>
      </c>
      <c r="H584" s="222"/>
      <c r="I584" s="222">
        <v>12</v>
      </c>
      <c r="J584" s="187" t="s">
        <v>440</v>
      </c>
      <c r="K584" s="187" t="s">
        <v>441</v>
      </c>
      <c r="L584" s="187" t="s">
        <v>442</v>
      </c>
      <c r="M584" s="228"/>
      <c r="N584" s="222"/>
      <c r="O584" s="187" t="s">
        <v>679</v>
      </c>
      <c r="P584" s="222"/>
      <c r="Q584" s="222"/>
      <c r="R584" s="222"/>
      <c r="S584" s="222"/>
      <c r="T584" s="193"/>
      <c r="U584" s="193"/>
      <c r="V584" s="193"/>
      <c r="W584" s="193"/>
      <c r="X584" s="193"/>
      <c r="Y584" s="193"/>
      <c r="Z584" s="193"/>
      <c r="AA584" s="193"/>
      <c r="AB584" s="193"/>
      <c r="AC584" s="193"/>
      <c r="AD584" s="193"/>
      <c r="AE584" s="193"/>
      <c r="AF584" s="53"/>
    </row>
    <row r="585" spans="1:256" s="92" customFormat="1" ht="125.25" customHeight="1">
      <c r="A585" s="290"/>
      <c r="B585" s="39"/>
      <c r="C585" s="193"/>
      <c r="D585" s="187"/>
      <c r="E585" s="193"/>
      <c r="F585" s="187"/>
      <c r="G585" s="187"/>
      <c r="H585" s="222"/>
      <c r="I585" s="222"/>
      <c r="J585" s="187"/>
      <c r="K585" s="187"/>
      <c r="L585" s="187"/>
      <c r="M585" s="228"/>
      <c r="N585" s="222"/>
      <c r="O585" s="187"/>
      <c r="P585" s="222"/>
      <c r="Q585" s="222"/>
      <c r="R585" s="222"/>
      <c r="S585" s="222"/>
      <c r="T585" s="193"/>
      <c r="U585" s="193"/>
      <c r="V585" s="193"/>
      <c r="W585" s="193"/>
      <c r="X585" s="193"/>
      <c r="Y585" s="193"/>
      <c r="Z585" s="193"/>
      <c r="AA585" s="193"/>
      <c r="AB585" s="193"/>
      <c r="AC585" s="193"/>
      <c r="AD585" s="193"/>
      <c r="AE585" s="193"/>
      <c r="AF585" s="53"/>
    </row>
    <row r="586" spans="1:256" s="92" customFormat="1" ht="63.75" customHeight="1">
      <c r="A586" s="219" t="s">
        <v>1968</v>
      </c>
      <c r="B586" s="214" t="s">
        <v>1263</v>
      </c>
      <c r="C586" s="214" t="s">
        <v>1264</v>
      </c>
      <c r="D586" s="214" t="s">
        <v>1265</v>
      </c>
      <c r="E586" s="187"/>
      <c r="F586" s="214" t="s">
        <v>1266</v>
      </c>
      <c r="G586" s="214" t="s">
        <v>1267</v>
      </c>
      <c r="H586" s="215">
        <v>0</v>
      </c>
      <c r="I586" s="215">
        <v>0.5</v>
      </c>
      <c r="J586" s="214" t="s">
        <v>1268</v>
      </c>
      <c r="K586" s="78" t="s">
        <v>1269</v>
      </c>
      <c r="L586" s="78" t="s">
        <v>1270</v>
      </c>
      <c r="M586" s="216">
        <v>43216</v>
      </c>
      <c r="N586" s="215">
        <v>10</v>
      </c>
      <c r="O586" s="78" t="s">
        <v>1436</v>
      </c>
      <c r="P586" s="191"/>
      <c r="Q586" s="209" t="s">
        <v>1271</v>
      </c>
      <c r="R586" s="210">
        <v>800000000</v>
      </c>
      <c r="S586" s="210">
        <v>800000000</v>
      </c>
      <c r="T586" s="214" t="s">
        <v>1272</v>
      </c>
      <c r="U586" s="187"/>
      <c r="V586" s="187"/>
      <c r="W586" s="187"/>
      <c r="X586" s="187"/>
      <c r="Y586" s="187"/>
      <c r="Z586" s="187"/>
      <c r="AA586" s="187"/>
      <c r="AB586" s="187"/>
      <c r="AC586" s="187"/>
      <c r="AD586" s="187"/>
      <c r="AE586" s="187"/>
      <c r="AF586" s="35"/>
      <c r="AG586" s="97"/>
      <c r="AH586" s="97"/>
      <c r="AI586" s="97"/>
      <c r="AJ586" s="97"/>
      <c r="AK586" s="97"/>
      <c r="AL586" s="97"/>
      <c r="AM586" s="97"/>
      <c r="AN586" s="97"/>
      <c r="AO586" s="97"/>
      <c r="AP586" s="97"/>
      <c r="AQ586" s="97"/>
      <c r="AR586" s="97"/>
      <c r="AS586" s="97"/>
      <c r="AT586" s="97"/>
      <c r="AU586" s="97"/>
      <c r="AV586" s="97"/>
      <c r="AW586" s="97"/>
      <c r="AX586" s="97"/>
      <c r="AY586" s="97"/>
      <c r="AZ586" s="97"/>
      <c r="BA586" s="97"/>
      <c r="BB586" s="97"/>
      <c r="BC586" s="97"/>
      <c r="BD586" s="97"/>
      <c r="BE586" s="97"/>
      <c r="BF586" s="97"/>
      <c r="BG586" s="97"/>
      <c r="BH586" s="97"/>
      <c r="BI586" s="97"/>
      <c r="BJ586" s="97"/>
      <c r="BK586" s="97"/>
      <c r="BL586" s="97"/>
      <c r="BM586" s="97"/>
      <c r="BN586" s="97"/>
      <c r="BO586" s="97"/>
      <c r="BP586" s="97"/>
      <c r="BQ586" s="97"/>
      <c r="BR586" s="97"/>
      <c r="BS586" s="97"/>
      <c r="BT586" s="97"/>
      <c r="BU586" s="97"/>
      <c r="BV586" s="97"/>
      <c r="BW586" s="97"/>
      <c r="BX586" s="97"/>
      <c r="BY586" s="97"/>
      <c r="BZ586" s="97"/>
      <c r="CA586" s="97"/>
      <c r="CB586" s="97"/>
      <c r="CC586" s="97"/>
      <c r="CD586" s="97"/>
      <c r="CE586" s="97"/>
      <c r="CF586" s="97"/>
      <c r="CG586" s="97"/>
      <c r="CH586" s="97"/>
      <c r="CI586" s="97"/>
      <c r="CJ586" s="97"/>
      <c r="CK586" s="97"/>
      <c r="CL586" s="97"/>
      <c r="CM586" s="97"/>
      <c r="CN586" s="97"/>
      <c r="CO586" s="97"/>
      <c r="CP586" s="97"/>
      <c r="CQ586" s="97"/>
      <c r="CR586" s="97"/>
      <c r="CS586" s="97"/>
      <c r="CT586" s="97"/>
      <c r="CU586" s="97"/>
      <c r="CV586" s="97"/>
      <c r="CW586" s="97"/>
      <c r="CX586" s="97"/>
      <c r="CY586" s="97"/>
      <c r="CZ586" s="97"/>
      <c r="DA586" s="97"/>
      <c r="DB586" s="97"/>
      <c r="DC586" s="97"/>
      <c r="DD586" s="97"/>
      <c r="DE586" s="97"/>
      <c r="DF586" s="97"/>
      <c r="DG586" s="97"/>
      <c r="DH586" s="97"/>
      <c r="DI586" s="97"/>
      <c r="DJ586" s="97"/>
      <c r="DK586" s="97"/>
      <c r="DL586" s="97"/>
      <c r="DM586" s="97"/>
      <c r="DN586" s="97"/>
      <c r="DO586" s="97"/>
      <c r="DP586" s="97"/>
      <c r="DQ586" s="97"/>
      <c r="DR586" s="97"/>
      <c r="DS586" s="97"/>
      <c r="DT586" s="97"/>
      <c r="DU586" s="97"/>
      <c r="DV586" s="97"/>
      <c r="DW586" s="97"/>
      <c r="DX586" s="97"/>
      <c r="DY586" s="97"/>
      <c r="DZ586" s="97"/>
      <c r="EA586" s="97"/>
      <c r="EB586" s="97"/>
      <c r="EC586" s="97"/>
      <c r="ED586" s="97"/>
      <c r="EE586" s="97"/>
      <c r="EF586" s="97"/>
      <c r="EG586" s="97"/>
      <c r="EH586" s="97"/>
      <c r="EI586" s="97"/>
      <c r="EJ586" s="97"/>
      <c r="EK586" s="97"/>
      <c r="EL586" s="97"/>
      <c r="EM586" s="97"/>
      <c r="EN586" s="97"/>
      <c r="EO586" s="97"/>
      <c r="EP586" s="97"/>
      <c r="EQ586" s="97"/>
      <c r="ER586" s="97"/>
      <c r="ES586" s="97"/>
      <c r="ET586" s="97"/>
      <c r="EU586" s="97"/>
      <c r="EV586" s="97"/>
      <c r="EW586" s="97"/>
      <c r="EX586" s="97"/>
      <c r="EY586" s="97"/>
      <c r="EZ586" s="97"/>
      <c r="FA586" s="97"/>
      <c r="FB586" s="97"/>
      <c r="FC586" s="97"/>
      <c r="FD586" s="97"/>
      <c r="FE586" s="97"/>
      <c r="FF586" s="97"/>
      <c r="FG586" s="97"/>
      <c r="FH586" s="97"/>
      <c r="FI586" s="97"/>
      <c r="FJ586" s="97"/>
      <c r="FK586" s="97"/>
      <c r="FL586" s="97"/>
      <c r="FM586" s="97"/>
      <c r="FN586" s="97"/>
      <c r="FO586" s="97"/>
      <c r="FP586" s="97"/>
      <c r="FQ586" s="97"/>
      <c r="FR586" s="97"/>
      <c r="FS586" s="97"/>
      <c r="FT586" s="97"/>
      <c r="FU586" s="97"/>
      <c r="FV586" s="97"/>
      <c r="FW586" s="97"/>
      <c r="FX586" s="97"/>
      <c r="FY586" s="97"/>
      <c r="FZ586" s="97"/>
      <c r="GA586" s="97"/>
      <c r="GB586" s="97"/>
      <c r="GC586" s="97"/>
      <c r="GD586" s="97"/>
      <c r="GE586" s="97"/>
      <c r="GF586" s="97"/>
      <c r="GG586" s="97"/>
      <c r="GH586" s="97"/>
      <c r="GI586" s="97"/>
      <c r="GJ586" s="97"/>
      <c r="GK586" s="97"/>
      <c r="GL586" s="97"/>
      <c r="GM586" s="97"/>
      <c r="GN586" s="97"/>
      <c r="GO586" s="97"/>
      <c r="GP586" s="97"/>
      <c r="GQ586" s="97"/>
      <c r="GR586" s="97"/>
      <c r="GS586" s="97"/>
      <c r="GT586" s="97"/>
      <c r="GU586" s="97"/>
      <c r="GV586" s="97"/>
      <c r="GW586" s="97"/>
      <c r="GX586" s="97"/>
      <c r="GY586" s="97"/>
      <c r="GZ586" s="97"/>
      <c r="HA586" s="97"/>
      <c r="HB586" s="97"/>
      <c r="HC586" s="97"/>
      <c r="HD586" s="97"/>
      <c r="HE586" s="97"/>
      <c r="HF586" s="97"/>
      <c r="HG586" s="97"/>
      <c r="HH586" s="97"/>
      <c r="HI586" s="97"/>
      <c r="HJ586" s="97"/>
      <c r="HK586" s="97"/>
      <c r="HL586" s="97"/>
      <c r="HM586" s="97"/>
      <c r="HN586" s="97"/>
      <c r="HO586" s="97"/>
      <c r="HP586" s="97"/>
      <c r="HQ586" s="97"/>
      <c r="HR586" s="97"/>
      <c r="HS586" s="97"/>
      <c r="HT586" s="97"/>
      <c r="HU586" s="97"/>
      <c r="HV586" s="97"/>
      <c r="HW586" s="97"/>
      <c r="HX586" s="97"/>
      <c r="HY586" s="97"/>
      <c r="HZ586" s="97"/>
      <c r="IA586" s="97"/>
      <c r="IB586" s="97"/>
      <c r="IC586" s="97"/>
      <c r="ID586" s="97"/>
      <c r="IE586" s="97"/>
      <c r="IF586" s="97"/>
      <c r="IG586" s="97"/>
      <c r="IH586" s="97"/>
      <c r="II586" s="97"/>
      <c r="IJ586" s="97"/>
      <c r="IK586" s="97"/>
      <c r="IL586" s="97"/>
      <c r="IM586" s="97"/>
      <c r="IN586" s="97"/>
      <c r="IO586" s="97"/>
      <c r="IP586" s="97"/>
      <c r="IQ586" s="97"/>
      <c r="IR586" s="97"/>
      <c r="IS586" s="97"/>
      <c r="IT586" s="97"/>
      <c r="IU586" s="97"/>
      <c r="IV586" s="97"/>
    </row>
    <row r="587" spans="1:256" s="92" customFormat="1" ht="39" customHeight="1">
      <c r="A587" s="188"/>
      <c r="B587" s="187"/>
      <c r="C587" s="187"/>
      <c r="D587" s="187"/>
      <c r="E587" s="187"/>
      <c r="F587" s="187"/>
      <c r="G587" s="187"/>
      <c r="H587" s="191"/>
      <c r="I587" s="191"/>
      <c r="J587" s="187"/>
      <c r="K587" s="78" t="s">
        <v>1273</v>
      </c>
      <c r="L587" s="78" t="s">
        <v>1274</v>
      </c>
      <c r="M587" s="217"/>
      <c r="N587" s="191"/>
      <c r="O587" s="78" t="s">
        <v>1436</v>
      </c>
      <c r="P587" s="191"/>
      <c r="Q587" s="191"/>
      <c r="R587" s="191"/>
      <c r="S587" s="191"/>
      <c r="T587" s="187"/>
      <c r="U587" s="187"/>
      <c r="V587" s="187"/>
      <c r="W587" s="187"/>
      <c r="X587" s="187"/>
      <c r="Y587" s="187"/>
      <c r="Z587" s="187"/>
      <c r="AA587" s="187"/>
      <c r="AB587" s="187"/>
      <c r="AC587" s="187"/>
      <c r="AD587" s="187"/>
      <c r="AE587" s="187"/>
      <c r="AF587" s="35"/>
      <c r="AG587" s="97"/>
      <c r="AH587" s="97"/>
      <c r="AI587" s="97"/>
      <c r="AJ587" s="97"/>
      <c r="AK587" s="97"/>
      <c r="AL587" s="97"/>
      <c r="AM587" s="97"/>
      <c r="AN587" s="97"/>
      <c r="AO587" s="97"/>
      <c r="AP587" s="97"/>
      <c r="AQ587" s="97"/>
      <c r="AR587" s="97"/>
      <c r="AS587" s="97"/>
      <c r="AT587" s="97"/>
      <c r="AU587" s="97"/>
      <c r="AV587" s="97"/>
      <c r="AW587" s="97"/>
      <c r="AX587" s="97"/>
      <c r="AY587" s="97"/>
      <c r="AZ587" s="97"/>
      <c r="BA587" s="97"/>
      <c r="BB587" s="97"/>
      <c r="BC587" s="97"/>
      <c r="BD587" s="97"/>
      <c r="BE587" s="97"/>
      <c r="BF587" s="97"/>
      <c r="BG587" s="97"/>
      <c r="BH587" s="97"/>
      <c r="BI587" s="97"/>
      <c r="BJ587" s="97"/>
      <c r="BK587" s="97"/>
      <c r="BL587" s="97"/>
      <c r="BM587" s="97"/>
      <c r="BN587" s="97"/>
      <c r="BO587" s="97"/>
      <c r="BP587" s="97"/>
      <c r="BQ587" s="97"/>
      <c r="BR587" s="97"/>
      <c r="BS587" s="97"/>
      <c r="BT587" s="97"/>
      <c r="BU587" s="97"/>
      <c r="BV587" s="97"/>
      <c r="BW587" s="97"/>
      <c r="BX587" s="97"/>
      <c r="BY587" s="97"/>
      <c r="BZ587" s="97"/>
      <c r="CA587" s="97"/>
      <c r="CB587" s="97"/>
      <c r="CC587" s="97"/>
      <c r="CD587" s="97"/>
      <c r="CE587" s="97"/>
      <c r="CF587" s="97"/>
      <c r="CG587" s="97"/>
      <c r="CH587" s="97"/>
      <c r="CI587" s="97"/>
      <c r="CJ587" s="97"/>
      <c r="CK587" s="97"/>
      <c r="CL587" s="97"/>
      <c r="CM587" s="97"/>
      <c r="CN587" s="97"/>
      <c r="CO587" s="97"/>
      <c r="CP587" s="97"/>
      <c r="CQ587" s="97"/>
      <c r="CR587" s="97"/>
      <c r="CS587" s="97"/>
      <c r="CT587" s="97"/>
      <c r="CU587" s="97"/>
      <c r="CV587" s="97"/>
      <c r="CW587" s="97"/>
      <c r="CX587" s="97"/>
      <c r="CY587" s="97"/>
      <c r="CZ587" s="97"/>
      <c r="DA587" s="97"/>
      <c r="DB587" s="97"/>
      <c r="DC587" s="97"/>
      <c r="DD587" s="97"/>
      <c r="DE587" s="97"/>
      <c r="DF587" s="97"/>
      <c r="DG587" s="97"/>
      <c r="DH587" s="97"/>
      <c r="DI587" s="97"/>
      <c r="DJ587" s="97"/>
      <c r="DK587" s="97"/>
      <c r="DL587" s="97"/>
      <c r="DM587" s="97"/>
      <c r="DN587" s="97"/>
      <c r="DO587" s="97"/>
      <c r="DP587" s="97"/>
      <c r="DQ587" s="97"/>
      <c r="DR587" s="97"/>
      <c r="DS587" s="97"/>
      <c r="DT587" s="97"/>
      <c r="DU587" s="97"/>
      <c r="DV587" s="97"/>
      <c r="DW587" s="97"/>
      <c r="DX587" s="97"/>
      <c r="DY587" s="97"/>
      <c r="DZ587" s="97"/>
      <c r="EA587" s="97"/>
      <c r="EB587" s="97"/>
      <c r="EC587" s="97"/>
      <c r="ED587" s="97"/>
      <c r="EE587" s="97"/>
      <c r="EF587" s="97"/>
      <c r="EG587" s="97"/>
      <c r="EH587" s="97"/>
      <c r="EI587" s="97"/>
      <c r="EJ587" s="97"/>
      <c r="EK587" s="97"/>
      <c r="EL587" s="97"/>
      <c r="EM587" s="97"/>
      <c r="EN587" s="97"/>
      <c r="EO587" s="97"/>
      <c r="EP587" s="97"/>
      <c r="EQ587" s="97"/>
      <c r="ER587" s="97"/>
      <c r="ES587" s="97"/>
      <c r="ET587" s="97"/>
      <c r="EU587" s="97"/>
      <c r="EV587" s="97"/>
      <c r="EW587" s="97"/>
      <c r="EX587" s="97"/>
      <c r="EY587" s="97"/>
      <c r="EZ587" s="97"/>
      <c r="FA587" s="97"/>
      <c r="FB587" s="97"/>
      <c r="FC587" s="97"/>
      <c r="FD587" s="97"/>
      <c r="FE587" s="97"/>
      <c r="FF587" s="97"/>
      <c r="FG587" s="97"/>
      <c r="FH587" s="97"/>
      <c r="FI587" s="97"/>
      <c r="FJ587" s="97"/>
      <c r="FK587" s="97"/>
      <c r="FL587" s="97"/>
      <c r="FM587" s="97"/>
      <c r="FN587" s="97"/>
      <c r="FO587" s="97"/>
      <c r="FP587" s="97"/>
      <c r="FQ587" s="97"/>
      <c r="FR587" s="97"/>
      <c r="FS587" s="97"/>
      <c r="FT587" s="97"/>
      <c r="FU587" s="97"/>
      <c r="FV587" s="97"/>
      <c r="FW587" s="97"/>
      <c r="FX587" s="97"/>
      <c r="FY587" s="97"/>
      <c r="FZ587" s="97"/>
      <c r="GA587" s="97"/>
      <c r="GB587" s="97"/>
      <c r="GC587" s="97"/>
      <c r="GD587" s="97"/>
      <c r="GE587" s="97"/>
      <c r="GF587" s="97"/>
      <c r="GG587" s="97"/>
      <c r="GH587" s="97"/>
      <c r="GI587" s="97"/>
      <c r="GJ587" s="97"/>
      <c r="GK587" s="97"/>
      <c r="GL587" s="97"/>
      <c r="GM587" s="97"/>
      <c r="GN587" s="97"/>
      <c r="GO587" s="97"/>
      <c r="GP587" s="97"/>
      <c r="GQ587" s="97"/>
      <c r="GR587" s="97"/>
      <c r="GS587" s="97"/>
      <c r="GT587" s="97"/>
      <c r="GU587" s="97"/>
      <c r="GV587" s="97"/>
      <c r="GW587" s="97"/>
      <c r="GX587" s="97"/>
      <c r="GY587" s="97"/>
      <c r="GZ587" s="97"/>
      <c r="HA587" s="97"/>
      <c r="HB587" s="97"/>
      <c r="HC587" s="97"/>
      <c r="HD587" s="97"/>
      <c r="HE587" s="97"/>
      <c r="HF587" s="97"/>
      <c r="HG587" s="97"/>
      <c r="HH587" s="97"/>
      <c r="HI587" s="97"/>
      <c r="HJ587" s="97"/>
      <c r="HK587" s="97"/>
      <c r="HL587" s="97"/>
      <c r="HM587" s="97"/>
      <c r="HN587" s="97"/>
      <c r="HO587" s="97"/>
      <c r="HP587" s="97"/>
      <c r="HQ587" s="97"/>
      <c r="HR587" s="97"/>
      <c r="HS587" s="97"/>
      <c r="HT587" s="97"/>
      <c r="HU587" s="97"/>
      <c r="HV587" s="97"/>
      <c r="HW587" s="97"/>
      <c r="HX587" s="97"/>
      <c r="HY587" s="97"/>
      <c r="HZ587" s="97"/>
      <c r="IA587" s="97"/>
      <c r="IB587" s="97"/>
      <c r="IC587" s="97"/>
      <c r="ID587" s="97"/>
      <c r="IE587" s="97"/>
      <c r="IF587" s="97"/>
      <c r="IG587" s="97"/>
      <c r="IH587" s="97"/>
      <c r="II587" s="97"/>
      <c r="IJ587" s="97"/>
      <c r="IK587" s="97"/>
      <c r="IL587" s="97"/>
      <c r="IM587" s="97"/>
      <c r="IN587" s="97"/>
      <c r="IO587" s="97"/>
      <c r="IP587" s="97"/>
      <c r="IQ587" s="97"/>
      <c r="IR587" s="97"/>
      <c r="IS587" s="97"/>
      <c r="IT587" s="97"/>
      <c r="IU587" s="97"/>
      <c r="IV587" s="97"/>
    </row>
    <row r="588" spans="1:256" s="92" customFormat="1" ht="64.5" customHeight="1">
      <c r="A588" s="188"/>
      <c r="B588" s="187"/>
      <c r="C588" s="187"/>
      <c r="D588" s="187"/>
      <c r="E588" s="187"/>
      <c r="F588" s="187"/>
      <c r="G588" s="187"/>
      <c r="H588" s="191"/>
      <c r="I588" s="191"/>
      <c r="J588" s="187"/>
      <c r="K588" s="78" t="s">
        <v>1275</v>
      </c>
      <c r="L588" s="78" t="s">
        <v>1276</v>
      </c>
      <c r="M588" s="217"/>
      <c r="N588" s="191"/>
      <c r="O588" s="78" t="s">
        <v>1436</v>
      </c>
      <c r="P588" s="191"/>
      <c r="Q588" s="191"/>
      <c r="R588" s="191"/>
      <c r="S588" s="191"/>
      <c r="T588" s="187"/>
      <c r="U588" s="187"/>
      <c r="V588" s="187"/>
      <c r="W588" s="187"/>
      <c r="X588" s="187"/>
      <c r="Y588" s="187"/>
      <c r="Z588" s="187"/>
      <c r="AA588" s="187"/>
      <c r="AB588" s="187"/>
      <c r="AC588" s="187"/>
      <c r="AD588" s="187"/>
      <c r="AE588" s="187"/>
      <c r="AF588" s="35"/>
      <c r="AG588" s="97"/>
      <c r="AH588" s="97"/>
      <c r="AI588" s="97"/>
      <c r="AJ588" s="97"/>
      <c r="AK588" s="97"/>
      <c r="AL588" s="97"/>
      <c r="AM588" s="97"/>
      <c r="AN588" s="97"/>
      <c r="AO588" s="97"/>
      <c r="AP588" s="97"/>
      <c r="AQ588" s="97"/>
      <c r="AR588" s="97"/>
      <c r="AS588" s="97"/>
      <c r="AT588" s="97"/>
      <c r="AU588" s="97"/>
      <c r="AV588" s="97"/>
      <c r="AW588" s="97"/>
      <c r="AX588" s="97"/>
      <c r="AY588" s="97"/>
      <c r="AZ588" s="97"/>
      <c r="BA588" s="97"/>
      <c r="BB588" s="97"/>
      <c r="BC588" s="97"/>
      <c r="BD588" s="97"/>
      <c r="BE588" s="97"/>
      <c r="BF588" s="97"/>
      <c r="BG588" s="97"/>
      <c r="BH588" s="97"/>
      <c r="BI588" s="97"/>
      <c r="BJ588" s="97"/>
      <c r="BK588" s="97"/>
      <c r="BL588" s="97"/>
      <c r="BM588" s="97"/>
      <c r="BN588" s="97"/>
      <c r="BO588" s="97"/>
      <c r="BP588" s="97"/>
      <c r="BQ588" s="97"/>
      <c r="BR588" s="97"/>
      <c r="BS588" s="97"/>
      <c r="BT588" s="97"/>
      <c r="BU588" s="97"/>
      <c r="BV588" s="97"/>
      <c r="BW588" s="97"/>
      <c r="BX588" s="97"/>
      <c r="BY588" s="97"/>
      <c r="BZ588" s="97"/>
      <c r="CA588" s="97"/>
      <c r="CB588" s="97"/>
      <c r="CC588" s="97"/>
      <c r="CD588" s="97"/>
      <c r="CE588" s="97"/>
      <c r="CF588" s="97"/>
      <c r="CG588" s="97"/>
      <c r="CH588" s="97"/>
      <c r="CI588" s="97"/>
      <c r="CJ588" s="97"/>
      <c r="CK588" s="97"/>
      <c r="CL588" s="97"/>
      <c r="CM588" s="97"/>
      <c r="CN588" s="97"/>
      <c r="CO588" s="97"/>
      <c r="CP588" s="97"/>
      <c r="CQ588" s="97"/>
      <c r="CR588" s="97"/>
      <c r="CS588" s="97"/>
      <c r="CT588" s="97"/>
      <c r="CU588" s="97"/>
      <c r="CV588" s="97"/>
      <c r="CW588" s="97"/>
      <c r="CX588" s="97"/>
      <c r="CY588" s="97"/>
      <c r="CZ588" s="97"/>
      <c r="DA588" s="97"/>
      <c r="DB588" s="97"/>
      <c r="DC588" s="97"/>
      <c r="DD588" s="97"/>
      <c r="DE588" s="97"/>
      <c r="DF588" s="97"/>
      <c r="DG588" s="97"/>
      <c r="DH588" s="97"/>
      <c r="DI588" s="97"/>
      <c r="DJ588" s="97"/>
      <c r="DK588" s="97"/>
      <c r="DL588" s="97"/>
      <c r="DM588" s="97"/>
      <c r="DN588" s="97"/>
      <c r="DO588" s="97"/>
      <c r="DP588" s="97"/>
      <c r="DQ588" s="97"/>
      <c r="DR588" s="97"/>
      <c r="DS588" s="97"/>
      <c r="DT588" s="97"/>
      <c r="DU588" s="97"/>
      <c r="DV588" s="97"/>
      <c r="DW588" s="97"/>
      <c r="DX588" s="97"/>
      <c r="DY588" s="97"/>
      <c r="DZ588" s="97"/>
      <c r="EA588" s="97"/>
      <c r="EB588" s="97"/>
      <c r="EC588" s="97"/>
      <c r="ED588" s="97"/>
      <c r="EE588" s="97"/>
      <c r="EF588" s="97"/>
      <c r="EG588" s="97"/>
      <c r="EH588" s="97"/>
      <c r="EI588" s="97"/>
      <c r="EJ588" s="97"/>
      <c r="EK588" s="97"/>
      <c r="EL588" s="97"/>
      <c r="EM588" s="97"/>
      <c r="EN588" s="97"/>
      <c r="EO588" s="97"/>
      <c r="EP588" s="97"/>
      <c r="EQ588" s="97"/>
      <c r="ER588" s="97"/>
      <c r="ES588" s="97"/>
      <c r="ET588" s="97"/>
      <c r="EU588" s="97"/>
      <c r="EV588" s="97"/>
      <c r="EW588" s="97"/>
      <c r="EX588" s="97"/>
      <c r="EY588" s="97"/>
      <c r="EZ588" s="97"/>
      <c r="FA588" s="97"/>
      <c r="FB588" s="97"/>
      <c r="FC588" s="97"/>
      <c r="FD588" s="97"/>
      <c r="FE588" s="97"/>
      <c r="FF588" s="97"/>
      <c r="FG588" s="97"/>
      <c r="FH588" s="97"/>
      <c r="FI588" s="97"/>
      <c r="FJ588" s="97"/>
      <c r="FK588" s="97"/>
      <c r="FL588" s="97"/>
      <c r="FM588" s="97"/>
      <c r="FN588" s="97"/>
      <c r="FO588" s="97"/>
      <c r="FP588" s="97"/>
      <c r="FQ588" s="97"/>
      <c r="FR588" s="97"/>
      <c r="FS588" s="97"/>
      <c r="FT588" s="97"/>
      <c r="FU588" s="97"/>
      <c r="FV588" s="97"/>
      <c r="FW588" s="97"/>
      <c r="FX588" s="97"/>
      <c r="FY588" s="97"/>
      <c r="FZ588" s="97"/>
      <c r="GA588" s="97"/>
      <c r="GB588" s="97"/>
      <c r="GC588" s="97"/>
      <c r="GD588" s="97"/>
      <c r="GE588" s="97"/>
      <c r="GF588" s="97"/>
      <c r="GG588" s="97"/>
      <c r="GH588" s="97"/>
      <c r="GI588" s="97"/>
      <c r="GJ588" s="97"/>
      <c r="GK588" s="97"/>
      <c r="GL588" s="97"/>
      <c r="GM588" s="97"/>
      <c r="GN588" s="97"/>
      <c r="GO588" s="97"/>
      <c r="GP588" s="97"/>
      <c r="GQ588" s="97"/>
      <c r="GR588" s="97"/>
      <c r="GS588" s="97"/>
      <c r="GT588" s="97"/>
      <c r="GU588" s="97"/>
      <c r="GV588" s="97"/>
      <c r="GW588" s="97"/>
      <c r="GX588" s="97"/>
      <c r="GY588" s="97"/>
      <c r="GZ588" s="97"/>
      <c r="HA588" s="97"/>
      <c r="HB588" s="97"/>
      <c r="HC588" s="97"/>
      <c r="HD588" s="97"/>
      <c r="HE588" s="97"/>
      <c r="HF588" s="97"/>
      <c r="HG588" s="97"/>
      <c r="HH588" s="97"/>
      <c r="HI588" s="97"/>
      <c r="HJ588" s="97"/>
      <c r="HK588" s="97"/>
      <c r="HL588" s="97"/>
      <c r="HM588" s="97"/>
      <c r="HN588" s="97"/>
      <c r="HO588" s="97"/>
      <c r="HP588" s="97"/>
      <c r="HQ588" s="97"/>
      <c r="HR588" s="97"/>
      <c r="HS588" s="97"/>
      <c r="HT588" s="97"/>
      <c r="HU588" s="97"/>
      <c r="HV588" s="97"/>
      <c r="HW588" s="97"/>
      <c r="HX588" s="97"/>
      <c r="HY588" s="97"/>
      <c r="HZ588" s="97"/>
      <c r="IA588" s="97"/>
      <c r="IB588" s="97"/>
      <c r="IC588" s="97"/>
      <c r="ID588" s="97"/>
      <c r="IE588" s="97"/>
      <c r="IF588" s="97"/>
      <c r="IG588" s="97"/>
      <c r="IH588" s="97"/>
      <c r="II588" s="97"/>
      <c r="IJ588" s="97"/>
      <c r="IK588" s="97"/>
      <c r="IL588" s="97"/>
      <c r="IM588" s="97"/>
      <c r="IN588" s="97"/>
      <c r="IO588" s="97"/>
      <c r="IP588" s="97"/>
      <c r="IQ588" s="97"/>
      <c r="IR588" s="97"/>
      <c r="IS588" s="97"/>
      <c r="IT588" s="97"/>
      <c r="IU588" s="97"/>
      <c r="IV588" s="97"/>
    </row>
    <row r="589" spans="1:256" s="92" customFormat="1" ht="51.75" customHeight="1">
      <c r="A589" s="188"/>
      <c r="B589" s="187"/>
      <c r="C589" s="187"/>
      <c r="D589" s="187"/>
      <c r="E589" s="187"/>
      <c r="F589" s="187"/>
      <c r="G589" s="78" t="s">
        <v>1277</v>
      </c>
      <c r="H589" s="114">
        <v>0</v>
      </c>
      <c r="I589" s="114">
        <v>0.6</v>
      </c>
      <c r="J589" s="187"/>
      <c r="K589" s="78" t="s">
        <v>1278</v>
      </c>
      <c r="L589" s="78" t="s">
        <v>1279</v>
      </c>
      <c r="M589" s="217"/>
      <c r="N589" s="191"/>
      <c r="O589" s="78" t="s">
        <v>1436</v>
      </c>
      <c r="P589" s="191"/>
      <c r="Q589" s="191"/>
      <c r="R589" s="191"/>
      <c r="S589" s="191"/>
      <c r="T589" s="187"/>
      <c r="U589" s="187"/>
      <c r="V589" s="187"/>
      <c r="W589" s="187"/>
      <c r="X589" s="187"/>
      <c r="Y589" s="187"/>
      <c r="Z589" s="187"/>
      <c r="AA589" s="187"/>
      <c r="AB589" s="187"/>
      <c r="AC589" s="187"/>
      <c r="AD589" s="187"/>
      <c r="AE589" s="187"/>
      <c r="AF589" s="35"/>
      <c r="AG589" s="97"/>
      <c r="AH589" s="97"/>
      <c r="AI589" s="97"/>
      <c r="AJ589" s="97"/>
      <c r="AK589" s="97"/>
      <c r="AL589" s="97"/>
      <c r="AM589" s="97"/>
      <c r="AN589" s="97"/>
      <c r="AO589" s="97"/>
      <c r="AP589" s="97"/>
      <c r="AQ589" s="97"/>
      <c r="AR589" s="97"/>
      <c r="AS589" s="97"/>
      <c r="AT589" s="97"/>
      <c r="AU589" s="97"/>
      <c r="AV589" s="97"/>
      <c r="AW589" s="97"/>
      <c r="AX589" s="97"/>
      <c r="AY589" s="97"/>
      <c r="AZ589" s="97"/>
      <c r="BA589" s="97"/>
      <c r="BB589" s="97"/>
      <c r="BC589" s="97"/>
      <c r="BD589" s="97"/>
      <c r="BE589" s="97"/>
      <c r="BF589" s="97"/>
      <c r="BG589" s="97"/>
      <c r="BH589" s="97"/>
      <c r="BI589" s="97"/>
      <c r="BJ589" s="97"/>
      <c r="BK589" s="97"/>
      <c r="BL589" s="97"/>
      <c r="BM589" s="97"/>
      <c r="BN589" s="97"/>
      <c r="BO589" s="97"/>
      <c r="BP589" s="97"/>
      <c r="BQ589" s="97"/>
      <c r="BR589" s="97"/>
      <c r="BS589" s="97"/>
      <c r="BT589" s="97"/>
      <c r="BU589" s="97"/>
      <c r="BV589" s="97"/>
      <c r="BW589" s="97"/>
      <c r="BX589" s="97"/>
      <c r="BY589" s="97"/>
      <c r="BZ589" s="97"/>
      <c r="CA589" s="97"/>
      <c r="CB589" s="97"/>
      <c r="CC589" s="97"/>
      <c r="CD589" s="97"/>
      <c r="CE589" s="97"/>
      <c r="CF589" s="97"/>
      <c r="CG589" s="97"/>
      <c r="CH589" s="97"/>
      <c r="CI589" s="97"/>
      <c r="CJ589" s="97"/>
      <c r="CK589" s="97"/>
      <c r="CL589" s="97"/>
      <c r="CM589" s="97"/>
      <c r="CN589" s="97"/>
      <c r="CO589" s="97"/>
      <c r="CP589" s="97"/>
      <c r="CQ589" s="97"/>
      <c r="CR589" s="97"/>
      <c r="CS589" s="97"/>
      <c r="CT589" s="97"/>
      <c r="CU589" s="97"/>
      <c r="CV589" s="97"/>
      <c r="CW589" s="97"/>
      <c r="CX589" s="97"/>
      <c r="CY589" s="97"/>
      <c r="CZ589" s="97"/>
      <c r="DA589" s="97"/>
      <c r="DB589" s="97"/>
      <c r="DC589" s="97"/>
      <c r="DD589" s="97"/>
      <c r="DE589" s="97"/>
      <c r="DF589" s="97"/>
      <c r="DG589" s="97"/>
      <c r="DH589" s="97"/>
      <c r="DI589" s="97"/>
      <c r="DJ589" s="97"/>
      <c r="DK589" s="97"/>
      <c r="DL589" s="97"/>
      <c r="DM589" s="97"/>
      <c r="DN589" s="97"/>
      <c r="DO589" s="97"/>
      <c r="DP589" s="97"/>
      <c r="DQ589" s="97"/>
      <c r="DR589" s="97"/>
      <c r="DS589" s="97"/>
      <c r="DT589" s="97"/>
      <c r="DU589" s="97"/>
      <c r="DV589" s="97"/>
      <c r="DW589" s="97"/>
      <c r="DX589" s="97"/>
      <c r="DY589" s="97"/>
      <c r="DZ589" s="97"/>
      <c r="EA589" s="97"/>
      <c r="EB589" s="97"/>
      <c r="EC589" s="97"/>
      <c r="ED589" s="97"/>
      <c r="EE589" s="97"/>
      <c r="EF589" s="97"/>
      <c r="EG589" s="97"/>
      <c r="EH589" s="97"/>
      <c r="EI589" s="97"/>
      <c r="EJ589" s="97"/>
      <c r="EK589" s="97"/>
      <c r="EL589" s="97"/>
      <c r="EM589" s="97"/>
      <c r="EN589" s="97"/>
      <c r="EO589" s="97"/>
      <c r="EP589" s="97"/>
      <c r="EQ589" s="97"/>
      <c r="ER589" s="97"/>
      <c r="ES589" s="97"/>
      <c r="ET589" s="97"/>
      <c r="EU589" s="97"/>
      <c r="EV589" s="97"/>
      <c r="EW589" s="97"/>
      <c r="EX589" s="97"/>
      <c r="EY589" s="97"/>
      <c r="EZ589" s="97"/>
      <c r="FA589" s="97"/>
      <c r="FB589" s="97"/>
      <c r="FC589" s="97"/>
      <c r="FD589" s="97"/>
      <c r="FE589" s="97"/>
      <c r="FF589" s="97"/>
      <c r="FG589" s="97"/>
      <c r="FH589" s="97"/>
      <c r="FI589" s="97"/>
      <c r="FJ589" s="97"/>
      <c r="FK589" s="97"/>
      <c r="FL589" s="97"/>
      <c r="FM589" s="97"/>
      <c r="FN589" s="97"/>
      <c r="FO589" s="97"/>
      <c r="FP589" s="97"/>
      <c r="FQ589" s="97"/>
      <c r="FR589" s="97"/>
      <c r="FS589" s="97"/>
      <c r="FT589" s="97"/>
      <c r="FU589" s="97"/>
      <c r="FV589" s="97"/>
      <c r="FW589" s="97"/>
      <c r="FX589" s="97"/>
      <c r="FY589" s="97"/>
      <c r="FZ589" s="97"/>
      <c r="GA589" s="97"/>
      <c r="GB589" s="97"/>
      <c r="GC589" s="97"/>
      <c r="GD589" s="97"/>
      <c r="GE589" s="97"/>
      <c r="GF589" s="97"/>
      <c r="GG589" s="97"/>
      <c r="GH589" s="97"/>
      <c r="GI589" s="97"/>
      <c r="GJ589" s="97"/>
      <c r="GK589" s="97"/>
      <c r="GL589" s="97"/>
      <c r="GM589" s="97"/>
      <c r="GN589" s="97"/>
      <c r="GO589" s="97"/>
      <c r="GP589" s="97"/>
      <c r="GQ589" s="97"/>
      <c r="GR589" s="97"/>
      <c r="GS589" s="97"/>
      <c r="GT589" s="97"/>
      <c r="GU589" s="97"/>
      <c r="GV589" s="97"/>
      <c r="GW589" s="97"/>
      <c r="GX589" s="97"/>
      <c r="GY589" s="97"/>
      <c r="GZ589" s="97"/>
      <c r="HA589" s="97"/>
      <c r="HB589" s="97"/>
      <c r="HC589" s="97"/>
      <c r="HD589" s="97"/>
      <c r="HE589" s="97"/>
      <c r="HF589" s="97"/>
      <c r="HG589" s="97"/>
      <c r="HH589" s="97"/>
      <c r="HI589" s="97"/>
      <c r="HJ589" s="97"/>
      <c r="HK589" s="97"/>
      <c r="HL589" s="97"/>
      <c r="HM589" s="97"/>
      <c r="HN589" s="97"/>
      <c r="HO589" s="97"/>
      <c r="HP589" s="97"/>
      <c r="HQ589" s="97"/>
      <c r="HR589" s="97"/>
      <c r="HS589" s="97"/>
      <c r="HT589" s="97"/>
      <c r="HU589" s="97"/>
      <c r="HV589" s="97"/>
      <c r="HW589" s="97"/>
      <c r="HX589" s="97"/>
      <c r="HY589" s="97"/>
      <c r="HZ589" s="97"/>
      <c r="IA589" s="97"/>
      <c r="IB589" s="97"/>
      <c r="IC589" s="97"/>
      <c r="ID589" s="97"/>
      <c r="IE589" s="97"/>
      <c r="IF589" s="97"/>
      <c r="IG589" s="97"/>
      <c r="IH589" s="97"/>
      <c r="II589" s="97"/>
      <c r="IJ589" s="97"/>
      <c r="IK589" s="97"/>
      <c r="IL589" s="97"/>
      <c r="IM589" s="97"/>
      <c r="IN589" s="97"/>
      <c r="IO589" s="97"/>
      <c r="IP589" s="97"/>
      <c r="IQ589" s="97"/>
      <c r="IR589" s="97"/>
      <c r="IS589" s="97"/>
      <c r="IT589" s="97"/>
      <c r="IU589" s="97"/>
      <c r="IV589" s="97"/>
    </row>
    <row r="590" spans="1:256" s="92" customFormat="1" ht="51" customHeight="1">
      <c r="A590" s="188"/>
      <c r="B590" s="187"/>
      <c r="C590" s="187"/>
      <c r="D590" s="187"/>
      <c r="E590" s="187"/>
      <c r="F590" s="187"/>
      <c r="G590" s="214" t="s">
        <v>1280</v>
      </c>
      <c r="H590" s="215">
        <v>5</v>
      </c>
      <c r="I590" s="215">
        <v>8</v>
      </c>
      <c r="J590" s="214" t="s">
        <v>1281</v>
      </c>
      <c r="K590" s="78" t="s">
        <v>1282</v>
      </c>
      <c r="L590" s="78" t="s">
        <v>1283</v>
      </c>
      <c r="M590" s="217"/>
      <c r="N590" s="191"/>
      <c r="O590" s="78" t="s">
        <v>1436</v>
      </c>
      <c r="P590" s="191"/>
      <c r="Q590" s="191"/>
      <c r="R590" s="191"/>
      <c r="S590" s="191"/>
      <c r="T590" s="187"/>
      <c r="U590" s="187"/>
      <c r="V590" s="187"/>
      <c r="W590" s="187"/>
      <c r="X590" s="187"/>
      <c r="Y590" s="187"/>
      <c r="Z590" s="187"/>
      <c r="AA590" s="187"/>
      <c r="AB590" s="187"/>
      <c r="AC590" s="187"/>
      <c r="AD590" s="187"/>
      <c r="AE590" s="187"/>
      <c r="AF590" s="35"/>
      <c r="AG590" s="97"/>
      <c r="AH590" s="97"/>
      <c r="AI590" s="97"/>
      <c r="AJ590" s="97"/>
      <c r="AK590" s="97"/>
      <c r="AL590" s="97"/>
      <c r="AM590" s="97"/>
      <c r="AN590" s="97"/>
      <c r="AO590" s="97"/>
      <c r="AP590" s="97"/>
      <c r="AQ590" s="97"/>
      <c r="AR590" s="97"/>
      <c r="AS590" s="97"/>
      <c r="AT590" s="97"/>
      <c r="AU590" s="97"/>
      <c r="AV590" s="97"/>
      <c r="AW590" s="97"/>
      <c r="AX590" s="97"/>
      <c r="AY590" s="97"/>
      <c r="AZ590" s="97"/>
      <c r="BA590" s="97"/>
      <c r="BB590" s="97"/>
      <c r="BC590" s="97"/>
      <c r="BD590" s="97"/>
      <c r="BE590" s="97"/>
      <c r="BF590" s="97"/>
      <c r="BG590" s="97"/>
      <c r="BH590" s="97"/>
      <c r="BI590" s="97"/>
      <c r="BJ590" s="97"/>
      <c r="BK590" s="97"/>
      <c r="BL590" s="97"/>
      <c r="BM590" s="97"/>
      <c r="BN590" s="97"/>
      <c r="BO590" s="97"/>
      <c r="BP590" s="97"/>
      <c r="BQ590" s="97"/>
      <c r="BR590" s="97"/>
      <c r="BS590" s="97"/>
      <c r="BT590" s="97"/>
      <c r="BU590" s="97"/>
      <c r="BV590" s="97"/>
      <c r="BW590" s="97"/>
      <c r="BX590" s="97"/>
      <c r="BY590" s="97"/>
      <c r="BZ590" s="97"/>
      <c r="CA590" s="97"/>
      <c r="CB590" s="97"/>
      <c r="CC590" s="97"/>
      <c r="CD590" s="97"/>
      <c r="CE590" s="97"/>
      <c r="CF590" s="97"/>
      <c r="CG590" s="97"/>
      <c r="CH590" s="97"/>
      <c r="CI590" s="97"/>
      <c r="CJ590" s="97"/>
      <c r="CK590" s="97"/>
      <c r="CL590" s="97"/>
      <c r="CM590" s="97"/>
      <c r="CN590" s="97"/>
      <c r="CO590" s="97"/>
      <c r="CP590" s="97"/>
      <c r="CQ590" s="97"/>
      <c r="CR590" s="97"/>
      <c r="CS590" s="97"/>
      <c r="CT590" s="97"/>
      <c r="CU590" s="97"/>
      <c r="CV590" s="97"/>
      <c r="CW590" s="97"/>
      <c r="CX590" s="97"/>
      <c r="CY590" s="97"/>
      <c r="CZ590" s="97"/>
      <c r="DA590" s="97"/>
      <c r="DB590" s="97"/>
      <c r="DC590" s="97"/>
      <c r="DD590" s="97"/>
      <c r="DE590" s="97"/>
      <c r="DF590" s="97"/>
      <c r="DG590" s="97"/>
      <c r="DH590" s="97"/>
      <c r="DI590" s="97"/>
      <c r="DJ590" s="97"/>
      <c r="DK590" s="97"/>
      <c r="DL590" s="97"/>
      <c r="DM590" s="97"/>
      <c r="DN590" s="97"/>
      <c r="DO590" s="97"/>
      <c r="DP590" s="97"/>
      <c r="DQ590" s="97"/>
      <c r="DR590" s="97"/>
      <c r="DS590" s="97"/>
      <c r="DT590" s="97"/>
      <c r="DU590" s="97"/>
      <c r="DV590" s="97"/>
      <c r="DW590" s="97"/>
      <c r="DX590" s="97"/>
      <c r="DY590" s="97"/>
      <c r="DZ590" s="97"/>
      <c r="EA590" s="97"/>
      <c r="EB590" s="97"/>
      <c r="EC590" s="97"/>
      <c r="ED590" s="97"/>
      <c r="EE590" s="97"/>
      <c r="EF590" s="97"/>
      <c r="EG590" s="97"/>
      <c r="EH590" s="97"/>
      <c r="EI590" s="97"/>
      <c r="EJ590" s="97"/>
      <c r="EK590" s="97"/>
      <c r="EL590" s="97"/>
      <c r="EM590" s="97"/>
      <c r="EN590" s="97"/>
      <c r="EO590" s="97"/>
      <c r="EP590" s="97"/>
      <c r="EQ590" s="97"/>
      <c r="ER590" s="97"/>
      <c r="ES590" s="97"/>
      <c r="ET590" s="97"/>
      <c r="EU590" s="97"/>
      <c r="EV590" s="97"/>
      <c r="EW590" s="97"/>
      <c r="EX590" s="97"/>
      <c r="EY590" s="97"/>
      <c r="EZ590" s="97"/>
      <c r="FA590" s="97"/>
      <c r="FB590" s="97"/>
      <c r="FC590" s="97"/>
      <c r="FD590" s="97"/>
      <c r="FE590" s="97"/>
      <c r="FF590" s="97"/>
      <c r="FG590" s="97"/>
      <c r="FH590" s="97"/>
      <c r="FI590" s="97"/>
      <c r="FJ590" s="97"/>
      <c r="FK590" s="97"/>
      <c r="FL590" s="97"/>
      <c r="FM590" s="97"/>
      <c r="FN590" s="97"/>
      <c r="FO590" s="97"/>
      <c r="FP590" s="97"/>
      <c r="FQ590" s="97"/>
      <c r="FR590" s="97"/>
      <c r="FS590" s="97"/>
      <c r="FT590" s="97"/>
      <c r="FU590" s="97"/>
      <c r="FV590" s="97"/>
      <c r="FW590" s="97"/>
      <c r="FX590" s="97"/>
      <c r="FY590" s="97"/>
      <c r="FZ590" s="97"/>
      <c r="GA590" s="97"/>
      <c r="GB590" s="97"/>
      <c r="GC590" s="97"/>
      <c r="GD590" s="97"/>
      <c r="GE590" s="97"/>
      <c r="GF590" s="97"/>
      <c r="GG590" s="97"/>
      <c r="GH590" s="97"/>
      <c r="GI590" s="97"/>
      <c r="GJ590" s="97"/>
      <c r="GK590" s="97"/>
      <c r="GL590" s="97"/>
      <c r="GM590" s="97"/>
      <c r="GN590" s="97"/>
      <c r="GO590" s="97"/>
      <c r="GP590" s="97"/>
      <c r="GQ590" s="97"/>
      <c r="GR590" s="97"/>
      <c r="GS590" s="97"/>
      <c r="GT590" s="97"/>
      <c r="GU590" s="97"/>
      <c r="GV590" s="97"/>
      <c r="GW590" s="97"/>
      <c r="GX590" s="97"/>
      <c r="GY590" s="97"/>
      <c r="GZ590" s="97"/>
      <c r="HA590" s="97"/>
      <c r="HB590" s="97"/>
      <c r="HC590" s="97"/>
      <c r="HD590" s="97"/>
      <c r="HE590" s="97"/>
      <c r="HF590" s="97"/>
      <c r="HG590" s="97"/>
      <c r="HH590" s="97"/>
      <c r="HI590" s="97"/>
      <c r="HJ590" s="97"/>
      <c r="HK590" s="97"/>
      <c r="HL590" s="97"/>
      <c r="HM590" s="97"/>
      <c r="HN590" s="97"/>
      <c r="HO590" s="97"/>
      <c r="HP590" s="97"/>
      <c r="HQ590" s="97"/>
      <c r="HR590" s="97"/>
      <c r="HS590" s="97"/>
      <c r="HT590" s="97"/>
      <c r="HU590" s="97"/>
      <c r="HV590" s="97"/>
      <c r="HW590" s="97"/>
      <c r="HX590" s="97"/>
      <c r="HY590" s="97"/>
      <c r="HZ590" s="97"/>
      <c r="IA590" s="97"/>
      <c r="IB590" s="97"/>
      <c r="IC590" s="97"/>
      <c r="ID590" s="97"/>
      <c r="IE590" s="97"/>
      <c r="IF590" s="97"/>
      <c r="IG590" s="97"/>
      <c r="IH590" s="97"/>
      <c r="II590" s="97"/>
      <c r="IJ590" s="97"/>
      <c r="IK590" s="97"/>
      <c r="IL590" s="97"/>
      <c r="IM590" s="97"/>
      <c r="IN590" s="97"/>
      <c r="IO590" s="97"/>
      <c r="IP590" s="97"/>
      <c r="IQ590" s="97"/>
      <c r="IR590" s="97"/>
      <c r="IS590" s="97"/>
      <c r="IT590" s="97"/>
      <c r="IU590" s="97"/>
      <c r="IV590" s="97"/>
    </row>
    <row r="591" spans="1:256" s="92" customFormat="1" ht="39" customHeight="1">
      <c r="A591" s="188"/>
      <c r="B591" s="187"/>
      <c r="C591" s="187"/>
      <c r="D591" s="187"/>
      <c r="E591" s="187"/>
      <c r="F591" s="187"/>
      <c r="G591" s="187"/>
      <c r="H591" s="191"/>
      <c r="I591" s="191"/>
      <c r="J591" s="187"/>
      <c r="K591" s="78" t="s">
        <v>1284</v>
      </c>
      <c r="L591" s="78" t="s">
        <v>1285</v>
      </c>
      <c r="M591" s="217"/>
      <c r="N591" s="191"/>
      <c r="O591" s="78" t="s">
        <v>1436</v>
      </c>
      <c r="P591" s="191"/>
      <c r="Q591" s="191"/>
      <c r="R591" s="191"/>
      <c r="S591" s="191"/>
      <c r="T591" s="187"/>
      <c r="U591" s="187"/>
      <c r="V591" s="187"/>
      <c r="W591" s="187"/>
      <c r="X591" s="187"/>
      <c r="Y591" s="187"/>
      <c r="Z591" s="187"/>
      <c r="AA591" s="187"/>
      <c r="AB591" s="187"/>
      <c r="AC591" s="187"/>
      <c r="AD591" s="187"/>
      <c r="AE591" s="187"/>
      <c r="AF591" s="35"/>
      <c r="AG591" s="97"/>
      <c r="AH591" s="97"/>
      <c r="AI591" s="97"/>
      <c r="AJ591" s="97"/>
      <c r="AK591" s="97"/>
      <c r="AL591" s="97"/>
      <c r="AM591" s="97"/>
      <c r="AN591" s="97"/>
      <c r="AO591" s="97"/>
      <c r="AP591" s="97"/>
      <c r="AQ591" s="97"/>
      <c r="AR591" s="97"/>
      <c r="AS591" s="97"/>
      <c r="AT591" s="97"/>
      <c r="AU591" s="97"/>
      <c r="AV591" s="97"/>
      <c r="AW591" s="97"/>
      <c r="AX591" s="97"/>
      <c r="AY591" s="97"/>
      <c r="AZ591" s="97"/>
      <c r="BA591" s="97"/>
      <c r="BB591" s="97"/>
      <c r="BC591" s="97"/>
      <c r="BD591" s="97"/>
      <c r="BE591" s="97"/>
      <c r="BF591" s="97"/>
      <c r="BG591" s="97"/>
      <c r="BH591" s="97"/>
      <c r="BI591" s="97"/>
      <c r="BJ591" s="97"/>
      <c r="BK591" s="97"/>
      <c r="BL591" s="97"/>
      <c r="BM591" s="97"/>
      <c r="BN591" s="97"/>
      <c r="BO591" s="97"/>
      <c r="BP591" s="97"/>
      <c r="BQ591" s="97"/>
      <c r="BR591" s="97"/>
      <c r="BS591" s="97"/>
      <c r="BT591" s="97"/>
      <c r="BU591" s="97"/>
      <c r="BV591" s="97"/>
      <c r="BW591" s="97"/>
      <c r="BX591" s="97"/>
      <c r="BY591" s="97"/>
      <c r="BZ591" s="97"/>
      <c r="CA591" s="97"/>
      <c r="CB591" s="97"/>
      <c r="CC591" s="97"/>
      <c r="CD591" s="97"/>
      <c r="CE591" s="97"/>
      <c r="CF591" s="97"/>
      <c r="CG591" s="97"/>
      <c r="CH591" s="97"/>
      <c r="CI591" s="97"/>
      <c r="CJ591" s="97"/>
      <c r="CK591" s="97"/>
      <c r="CL591" s="97"/>
      <c r="CM591" s="97"/>
      <c r="CN591" s="97"/>
      <c r="CO591" s="97"/>
      <c r="CP591" s="97"/>
      <c r="CQ591" s="97"/>
      <c r="CR591" s="97"/>
      <c r="CS591" s="97"/>
      <c r="CT591" s="97"/>
      <c r="CU591" s="97"/>
      <c r="CV591" s="97"/>
      <c r="CW591" s="97"/>
      <c r="CX591" s="97"/>
      <c r="CY591" s="97"/>
      <c r="CZ591" s="97"/>
      <c r="DA591" s="97"/>
      <c r="DB591" s="97"/>
      <c r="DC591" s="97"/>
      <c r="DD591" s="97"/>
      <c r="DE591" s="97"/>
      <c r="DF591" s="97"/>
      <c r="DG591" s="97"/>
      <c r="DH591" s="97"/>
      <c r="DI591" s="97"/>
      <c r="DJ591" s="97"/>
      <c r="DK591" s="97"/>
      <c r="DL591" s="97"/>
      <c r="DM591" s="97"/>
      <c r="DN591" s="97"/>
      <c r="DO591" s="97"/>
      <c r="DP591" s="97"/>
      <c r="DQ591" s="97"/>
      <c r="DR591" s="97"/>
      <c r="DS591" s="97"/>
      <c r="DT591" s="97"/>
      <c r="DU591" s="97"/>
      <c r="DV591" s="97"/>
      <c r="DW591" s="97"/>
      <c r="DX591" s="97"/>
      <c r="DY591" s="97"/>
      <c r="DZ591" s="97"/>
      <c r="EA591" s="97"/>
      <c r="EB591" s="97"/>
      <c r="EC591" s="97"/>
      <c r="ED591" s="97"/>
      <c r="EE591" s="97"/>
      <c r="EF591" s="97"/>
      <c r="EG591" s="97"/>
      <c r="EH591" s="97"/>
      <c r="EI591" s="97"/>
      <c r="EJ591" s="97"/>
      <c r="EK591" s="97"/>
      <c r="EL591" s="97"/>
      <c r="EM591" s="97"/>
      <c r="EN591" s="97"/>
      <c r="EO591" s="97"/>
      <c r="EP591" s="97"/>
      <c r="EQ591" s="97"/>
      <c r="ER591" s="97"/>
      <c r="ES591" s="97"/>
      <c r="ET591" s="97"/>
      <c r="EU591" s="97"/>
      <c r="EV591" s="97"/>
      <c r="EW591" s="97"/>
      <c r="EX591" s="97"/>
      <c r="EY591" s="97"/>
      <c r="EZ591" s="97"/>
      <c r="FA591" s="97"/>
      <c r="FB591" s="97"/>
      <c r="FC591" s="97"/>
      <c r="FD591" s="97"/>
      <c r="FE591" s="97"/>
      <c r="FF591" s="97"/>
      <c r="FG591" s="97"/>
      <c r="FH591" s="97"/>
      <c r="FI591" s="97"/>
      <c r="FJ591" s="97"/>
      <c r="FK591" s="97"/>
      <c r="FL591" s="97"/>
      <c r="FM591" s="97"/>
      <c r="FN591" s="97"/>
      <c r="FO591" s="97"/>
      <c r="FP591" s="97"/>
      <c r="FQ591" s="97"/>
      <c r="FR591" s="97"/>
      <c r="FS591" s="97"/>
      <c r="FT591" s="97"/>
      <c r="FU591" s="97"/>
      <c r="FV591" s="97"/>
      <c r="FW591" s="97"/>
      <c r="FX591" s="97"/>
      <c r="FY591" s="97"/>
      <c r="FZ591" s="97"/>
      <c r="GA591" s="97"/>
      <c r="GB591" s="97"/>
      <c r="GC591" s="97"/>
      <c r="GD591" s="97"/>
      <c r="GE591" s="97"/>
      <c r="GF591" s="97"/>
      <c r="GG591" s="97"/>
      <c r="GH591" s="97"/>
      <c r="GI591" s="97"/>
      <c r="GJ591" s="97"/>
      <c r="GK591" s="97"/>
      <c r="GL591" s="97"/>
      <c r="GM591" s="97"/>
      <c r="GN591" s="97"/>
      <c r="GO591" s="97"/>
      <c r="GP591" s="97"/>
      <c r="GQ591" s="97"/>
      <c r="GR591" s="97"/>
      <c r="GS591" s="97"/>
      <c r="GT591" s="97"/>
      <c r="GU591" s="97"/>
      <c r="GV591" s="97"/>
      <c r="GW591" s="97"/>
      <c r="GX591" s="97"/>
      <c r="GY591" s="97"/>
      <c r="GZ591" s="97"/>
      <c r="HA591" s="97"/>
      <c r="HB591" s="97"/>
      <c r="HC591" s="97"/>
      <c r="HD591" s="97"/>
      <c r="HE591" s="97"/>
      <c r="HF591" s="97"/>
      <c r="HG591" s="97"/>
      <c r="HH591" s="97"/>
      <c r="HI591" s="97"/>
      <c r="HJ591" s="97"/>
      <c r="HK591" s="97"/>
      <c r="HL591" s="97"/>
      <c r="HM591" s="97"/>
      <c r="HN591" s="97"/>
      <c r="HO591" s="97"/>
      <c r="HP591" s="97"/>
      <c r="HQ591" s="97"/>
      <c r="HR591" s="97"/>
      <c r="HS591" s="97"/>
      <c r="HT591" s="97"/>
      <c r="HU591" s="97"/>
      <c r="HV591" s="97"/>
      <c r="HW591" s="97"/>
      <c r="HX591" s="97"/>
      <c r="HY591" s="97"/>
      <c r="HZ591" s="97"/>
      <c r="IA591" s="97"/>
      <c r="IB591" s="97"/>
      <c r="IC591" s="97"/>
      <c r="ID591" s="97"/>
      <c r="IE591" s="97"/>
      <c r="IF591" s="97"/>
      <c r="IG591" s="97"/>
      <c r="IH591" s="97"/>
      <c r="II591" s="97"/>
      <c r="IJ591" s="97"/>
      <c r="IK591" s="97"/>
      <c r="IL591" s="97"/>
      <c r="IM591" s="97"/>
      <c r="IN591" s="97"/>
      <c r="IO591" s="97"/>
      <c r="IP591" s="97"/>
      <c r="IQ591" s="97"/>
      <c r="IR591" s="97"/>
      <c r="IS591" s="97"/>
      <c r="IT591" s="97"/>
      <c r="IU591" s="97"/>
      <c r="IV591" s="97"/>
    </row>
    <row r="592" spans="1:256" s="92" customFormat="1" ht="26.25" customHeight="1">
      <c r="A592" s="188"/>
      <c r="B592" s="187"/>
      <c r="C592" s="187"/>
      <c r="D592" s="187"/>
      <c r="E592" s="187"/>
      <c r="F592" s="187"/>
      <c r="G592" s="187"/>
      <c r="H592" s="191"/>
      <c r="I592" s="191"/>
      <c r="J592" s="187"/>
      <c r="K592" s="78" t="s">
        <v>1286</v>
      </c>
      <c r="L592" s="78" t="s">
        <v>1287</v>
      </c>
      <c r="M592" s="217"/>
      <c r="N592" s="191"/>
      <c r="O592" s="78" t="s">
        <v>1436</v>
      </c>
      <c r="P592" s="191"/>
      <c r="Q592" s="191"/>
      <c r="R592" s="191"/>
      <c r="S592" s="191"/>
      <c r="T592" s="187"/>
      <c r="U592" s="187"/>
      <c r="V592" s="187"/>
      <c r="W592" s="187"/>
      <c r="X592" s="187"/>
      <c r="Y592" s="187"/>
      <c r="Z592" s="187"/>
      <c r="AA592" s="187"/>
      <c r="AB592" s="187"/>
      <c r="AC592" s="187"/>
      <c r="AD592" s="187"/>
      <c r="AE592" s="187"/>
      <c r="AF592" s="35"/>
      <c r="AG592" s="97"/>
      <c r="AH592" s="97"/>
      <c r="AI592" s="97"/>
      <c r="AJ592" s="97"/>
      <c r="AK592" s="97"/>
      <c r="AL592" s="97"/>
      <c r="AM592" s="97"/>
      <c r="AN592" s="97"/>
      <c r="AO592" s="97"/>
      <c r="AP592" s="97"/>
      <c r="AQ592" s="97"/>
      <c r="AR592" s="97"/>
      <c r="AS592" s="97"/>
      <c r="AT592" s="97"/>
      <c r="AU592" s="97"/>
      <c r="AV592" s="97"/>
      <c r="AW592" s="97"/>
      <c r="AX592" s="97"/>
      <c r="AY592" s="97"/>
      <c r="AZ592" s="97"/>
      <c r="BA592" s="97"/>
      <c r="BB592" s="97"/>
      <c r="BC592" s="97"/>
      <c r="BD592" s="97"/>
      <c r="BE592" s="97"/>
      <c r="BF592" s="97"/>
      <c r="BG592" s="97"/>
      <c r="BH592" s="97"/>
      <c r="BI592" s="97"/>
      <c r="BJ592" s="97"/>
      <c r="BK592" s="97"/>
      <c r="BL592" s="97"/>
      <c r="BM592" s="97"/>
      <c r="BN592" s="97"/>
      <c r="BO592" s="97"/>
      <c r="BP592" s="97"/>
      <c r="BQ592" s="97"/>
      <c r="BR592" s="97"/>
      <c r="BS592" s="97"/>
      <c r="BT592" s="97"/>
      <c r="BU592" s="97"/>
      <c r="BV592" s="97"/>
      <c r="BW592" s="97"/>
      <c r="BX592" s="97"/>
      <c r="BY592" s="97"/>
      <c r="BZ592" s="97"/>
      <c r="CA592" s="97"/>
      <c r="CB592" s="97"/>
      <c r="CC592" s="97"/>
      <c r="CD592" s="97"/>
      <c r="CE592" s="97"/>
      <c r="CF592" s="97"/>
      <c r="CG592" s="97"/>
      <c r="CH592" s="97"/>
      <c r="CI592" s="97"/>
      <c r="CJ592" s="97"/>
      <c r="CK592" s="97"/>
      <c r="CL592" s="97"/>
      <c r="CM592" s="97"/>
      <c r="CN592" s="97"/>
      <c r="CO592" s="97"/>
      <c r="CP592" s="97"/>
      <c r="CQ592" s="97"/>
      <c r="CR592" s="97"/>
      <c r="CS592" s="97"/>
      <c r="CT592" s="97"/>
      <c r="CU592" s="97"/>
      <c r="CV592" s="97"/>
      <c r="CW592" s="97"/>
      <c r="CX592" s="97"/>
      <c r="CY592" s="97"/>
      <c r="CZ592" s="97"/>
      <c r="DA592" s="97"/>
      <c r="DB592" s="97"/>
      <c r="DC592" s="97"/>
      <c r="DD592" s="97"/>
      <c r="DE592" s="97"/>
      <c r="DF592" s="97"/>
      <c r="DG592" s="97"/>
      <c r="DH592" s="97"/>
      <c r="DI592" s="97"/>
      <c r="DJ592" s="97"/>
      <c r="DK592" s="97"/>
      <c r="DL592" s="97"/>
      <c r="DM592" s="97"/>
      <c r="DN592" s="97"/>
      <c r="DO592" s="97"/>
      <c r="DP592" s="97"/>
      <c r="DQ592" s="97"/>
      <c r="DR592" s="97"/>
      <c r="DS592" s="97"/>
      <c r="DT592" s="97"/>
      <c r="DU592" s="97"/>
      <c r="DV592" s="97"/>
      <c r="DW592" s="97"/>
      <c r="DX592" s="97"/>
      <c r="DY592" s="97"/>
      <c r="DZ592" s="97"/>
      <c r="EA592" s="97"/>
      <c r="EB592" s="97"/>
      <c r="EC592" s="97"/>
      <c r="ED592" s="97"/>
      <c r="EE592" s="97"/>
      <c r="EF592" s="97"/>
      <c r="EG592" s="97"/>
      <c r="EH592" s="97"/>
      <c r="EI592" s="97"/>
      <c r="EJ592" s="97"/>
      <c r="EK592" s="97"/>
      <c r="EL592" s="97"/>
      <c r="EM592" s="97"/>
      <c r="EN592" s="97"/>
      <c r="EO592" s="97"/>
      <c r="EP592" s="97"/>
      <c r="EQ592" s="97"/>
      <c r="ER592" s="97"/>
      <c r="ES592" s="97"/>
      <c r="ET592" s="97"/>
      <c r="EU592" s="97"/>
      <c r="EV592" s="97"/>
      <c r="EW592" s="97"/>
      <c r="EX592" s="97"/>
      <c r="EY592" s="97"/>
      <c r="EZ592" s="97"/>
      <c r="FA592" s="97"/>
      <c r="FB592" s="97"/>
      <c r="FC592" s="97"/>
      <c r="FD592" s="97"/>
      <c r="FE592" s="97"/>
      <c r="FF592" s="97"/>
      <c r="FG592" s="97"/>
      <c r="FH592" s="97"/>
      <c r="FI592" s="97"/>
      <c r="FJ592" s="97"/>
      <c r="FK592" s="97"/>
      <c r="FL592" s="97"/>
      <c r="FM592" s="97"/>
      <c r="FN592" s="97"/>
      <c r="FO592" s="97"/>
      <c r="FP592" s="97"/>
      <c r="FQ592" s="97"/>
      <c r="FR592" s="97"/>
      <c r="FS592" s="97"/>
      <c r="FT592" s="97"/>
      <c r="FU592" s="97"/>
      <c r="FV592" s="97"/>
      <c r="FW592" s="97"/>
      <c r="FX592" s="97"/>
      <c r="FY592" s="97"/>
      <c r="FZ592" s="97"/>
      <c r="GA592" s="97"/>
      <c r="GB592" s="97"/>
      <c r="GC592" s="97"/>
      <c r="GD592" s="97"/>
      <c r="GE592" s="97"/>
      <c r="GF592" s="97"/>
      <c r="GG592" s="97"/>
      <c r="GH592" s="97"/>
      <c r="GI592" s="97"/>
      <c r="GJ592" s="97"/>
      <c r="GK592" s="97"/>
      <c r="GL592" s="97"/>
      <c r="GM592" s="97"/>
      <c r="GN592" s="97"/>
      <c r="GO592" s="97"/>
      <c r="GP592" s="97"/>
      <c r="GQ592" s="97"/>
      <c r="GR592" s="97"/>
      <c r="GS592" s="97"/>
      <c r="GT592" s="97"/>
      <c r="GU592" s="97"/>
      <c r="GV592" s="97"/>
      <c r="GW592" s="97"/>
      <c r="GX592" s="97"/>
      <c r="GY592" s="97"/>
      <c r="GZ592" s="97"/>
      <c r="HA592" s="97"/>
      <c r="HB592" s="97"/>
      <c r="HC592" s="97"/>
      <c r="HD592" s="97"/>
      <c r="HE592" s="97"/>
      <c r="HF592" s="97"/>
      <c r="HG592" s="97"/>
      <c r="HH592" s="97"/>
      <c r="HI592" s="97"/>
      <c r="HJ592" s="97"/>
      <c r="HK592" s="97"/>
      <c r="HL592" s="97"/>
      <c r="HM592" s="97"/>
      <c r="HN592" s="97"/>
      <c r="HO592" s="97"/>
      <c r="HP592" s="97"/>
      <c r="HQ592" s="97"/>
      <c r="HR592" s="97"/>
      <c r="HS592" s="97"/>
      <c r="HT592" s="97"/>
      <c r="HU592" s="97"/>
      <c r="HV592" s="97"/>
      <c r="HW592" s="97"/>
      <c r="HX592" s="97"/>
      <c r="HY592" s="97"/>
      <c r="HZ592" s="97"/>
      <c r="IA592" s="97"/>
      <c r="IB592" s="97"/>
      <c r="IC592" s="97"/>
      <c r="ID592" s="97"/>
      <c r="IE592" s="97"/>
      <c r="IF592" s="97"/>
      <c r="IG592" s="97"/>
      <c r="IH592" s="97"/>
      <c r="II592" s="97"/>
      <c r="IJ592" s="97"/>
      <c r="IK592" s="97"/>
      <c r="IL592" s="97"/>
      <c r="IM592" s="97"/>
      <c r="IN592" s="97"/>
      <c r="IO592" s="97"/>
      <c r="IP592" s="97"/>
      <c r="IQ592" s="97"/>
      <c r="IR592" s="97"/>
      <c r="IS592" s="97"/>
      <c r="IT592" s="97"/>
      <c r="IU592" s="97"/>
      <c r="IV592" s="97"/>
    </row>
    <row r="593" spans="1:256" s="92" customFormat="1" ht="51" customHeight="1">
      <c r="A593" s="188"/>
      <c r="B593" s="187"/>
      <c r="C593" s="187"/>
      <c r="D593" s="187"/>
      <c r="E593" s="187"/>
      <c r="F593" s="214" t="s">
        <v>1288</v>
      </c>
      <c r="G593" s="214" t="s">
        <v>1289</v>
      </c>
      <c r="H593" s="215">
        <v>0</v>
      </c>
      <c r="I593" s="215">
        <v>0.8</v>
      </c>
      <c r="J593" s="214" t="s">
        <v>1290</v>
      </c>
      <c r="K593" s="78" t="s">
        <v>1291</v>
      </c>
      <c r="L593" s="78" t="s">
        <v>1292</v>
      </c>
      <c r="M593" s="216">
        <v>43360</v>
      </c>
      <c r="N593" s="215">
        <v>5</v>
      </c>
      <c r="O593" s="78" t="s">
        <v>1436</v>
      </c>
      <c r="P593" s="144" t="s">
        <v>1293</v>
      </c>
      <c r="Q593" s="144" t="s">
        <v>1294</v>
      </c>
      <c r="R593" s="145">
        <v>200000000</v>
      </c>
      <c r="S593" s="210">
        <f>R593+R594+R595</f>
        <v>804000000</v>
      </c>
      <c r="T593" s="214" t="s">
        <v>1272</v>
      </c>
      <c r="U593" s="187"/>
      <c r="V593" s="187"/>
      <c r="W593" s="187"/>
      <c r="X593" s="187"/>
      <c r="Y593" s="187"/>
      <c r="Z593" s="187"/>
      <c r="AA593" s="187"/>
      <c r="AB593" s="187"/>
      <c r="AC593" s="187"/>
      <c r="AD593" s="187"/>
      <c r="AE593" s="187"/>
      <c r="AF593" s="35"/>
      <c r="AG593" s="97"/>
      <c r="AH593" s="97"/>
      <c r="AI593" s="97"/>
      <c r="AJ593" s="97"/>
      <c r="AK593" s="97"/>
      <c r="AL593" s="97"/>
      <c r="AM593" s="97"/>
      <c r="AN593" s="97"/>
      <c r="AO593" s="97"/>
      <c r="AP593" s="97"/>
      <c r="AQ593" s="97"/>
      <c r="AR593" s="97"/>
      <c r="AS593" s="97"/>
      <c r="AT593" s="97"/>
      <c r="AU593" s="97"/>
      <c r="AV593" s="97"/>
      <c r="AW593" s="97"/>
      <c r="AX593" s="97"/>
      <c r="AY593" s="97"/>
      <c r="AZ593" s="97"/>
      <c r="BA593" s="97"/>
      <c r="BB593" s="97"/>
      <c r="BC593" s="97"/>
      <c r="BD593" s="97"/>
      <c r="BE593" s="97"/>
      <c r="BF593" s="97"/>
      <c r="BG593" s="97"/>
      <c r="BH593" s="97"/>
      <c r="BI593" s="97"/>
      <c r="BJ593" s="97"/>
      <c r="BK593" s="97"/>
      <c r="BL593" s="97"/>
      <c r="BM593" s="97"/>
      <c r="BN593" s="97"/>
      <c r="BO593" s="97"/>
      <c r="BP593" s="97"/>
      <c r="BQ593" s="97"/>
      <c r="BR593" s="97"/>
      <c r="BS593" s="97"/>
      <c r="BT593" s="97"/>
      <c r="BU593" s="97"/>
      <c r="BV593" s="97"/>
      <c r="BW593" s="97"/>
      <c r="BX593" s="97"/>
      <c r="BY593" s="97"/>
      <c r="BZ593" s="97"/>
      <c r="CA593" s="97"/>
      <c r="CB593" s="97"/>
      <c r="CC593" s="97"/>
      <c r="CD593" s="97"/>
      <c r="CE593" s="97"/>
      <c r="CF593" s="97"/>
      <c r="CG593" s="97"/>
      <c r="CH593" s="97"/>
      <c r="CI593" s="97"/>
      <c r="CJ593" s="97"/>
      <c r="CK593" s="97"/>
      <c r="CL593" s="97"/>
      <c r="CM593" s="97"/>
      <c r="CN593" s="97"/>
      <c r="CO593" s="97"/>
      <c r="CP593" s="97"/>
      <c r="CQ593" s="97"/>
      <c r="CR593" s="97"/>
      <c r="CS593" s="97"/>
      <c r="CT593" s="97"/>
      <c r="CU593" s="97"/>
      <c r="CV593" s="97"/>
      <c r="CW593" s="97"/>
      <c r="CX593" s="97"/>
      <c r="CY593" s="97"/>
      <c r="CZ593" s="97"/>
      <c r="DA593" s="97"/>
      <c r="DB593" s="97"/>
      <c r="DC593" s="97"/>
      <c r="DD593" s="97"/>
      <c r="DE593" s="97"/>
      <c r="DF593" s="97"/>
      <c r="DG593" s="97"/>
      <c r="DH593" s="97"/>
      <c r="DI593" s="97"/>
      <c r="DJ593" s="97"/>
      <c r="DK593" s="97"/>
      <c r="DL593" s="97"/>
      <c r="DM593" s="97"/>
      <c r="DN593" s="97"/>
      <c r="DO593" s="97"/>
      <c r="DP593" s="97"/>
      <c r="DQ593" s="97"/>
      <c r="DR593" s="97"/>
      <c r="DS593" s="97"/>
      <c r="DT593" s="97"/>
      <c r="DU593" s="97"/>
      <c r="DV593" s="97"/>
      <c r="DW593" s="97"/>
      <c r="DX593" s="97"/>
      <c r="DY593" s="97"/>
      <c r="DZ593" s="97"/>
      <c r="EA593" s="97"/>
      <c r="EB593" s="97"/>
      <c r="EC593" s="97"/>
      <c r="ED593" s="97"/>
      <c r="EE593" s="97"/>
      <c r="EF593" s="97"/>
      <c r="EG593" s="97"/>
      <c r="EH593" s="97"/>
      <c r="EI593" s="97"/>
      <c r="EJ593" s="97"/>
      <c r="EK593" s="97"/>
      <c r="EL593" s="97"/>
      <c r="EM593" s="97"/>
      <c r="EN593" s="97"/>
      <c r="EO593" s="97"/>
      <c r="EP593" s="97"/>
      <c r="EQ593" s="97"/>
      <c r="ER593" s="97"/>
      <c r="ES593" s="97"/>
      <c r="ET593" s="97"/>
      <c r="EU593" s="97"/>
      <c r="EV593" s="97"/>
      <c r="EW593" s="97"/>
      <c r="EX593" s="97"/>
      <c r="EY593" s="97"/>
      <c r="EZ593" s="97"/>
      <c r="FA593" s="97"/>
      <c r="FB593" s="97"/>
      <c r="FC593" s="97"/>
      <c r="FD593" s="97"/>
      <c r="FE593" s="97"/>
      <c r="FF593" s="97"/>
      <c r="FG593" s="97"/>
      <c r="FH593" s="97"/>
      <c r="FI593" s="97"/>
      <c r="FJ593" s="97"/>
      <c r="FK593" s="97"/>
      <c r="FL593" s="97"/>
      <c r="FM593" s="97"/>
      <c r="FN593" s="97"/>
      <c r="FO593" s="97"/>
      <c r="FP593" s="97"/>
      <c r="FQ593" s="97"/>
      <c r="FR593" s="97"/>
      <c r="FS593" s="97"/>
      <c r="FT593" s="97"/>
      <c r="FU593" s="97"/>
      <c r="FV593" s="97"/>
      <c r="FW593" s="97"/>
      <c r="FX593" s="97"/>
      <c r="FY593" s="97"/>
      <c r="FZ593" s="97"/>
      <c r="GA593" s="97"/>
      <c r="GB593" s="97"/>
      <c r="GC593" s="97"/>
      <c r="GD593" s="97"/>
      <c r="GE593" s="97"/>
      <c r="GF593" s="97"/>
      <c r="GG593" s="97"/>
      <c r="GH593" s="97"/>
      <c r="GI593" s="97"/>
      <c r="GJ593" s="97"/>
      <c r="GK593" s="97"/>
      <c r="GL593" s="97"/>
      <c r="GM593" s="97"/>
      <c r="GN593" s="97"/>
      <c r="GO593" s="97"/>
      <c r="GP593" s="97"/>
      <c r="GQ593" s="97"/>
      <c r="GR593" s="97"/>
      <c r="GS593" s="97"/>
      <c r="GT593" s="97"/>
      <c r="GU593" s="97"/>
      <c r="GV593" s="97"/>
      <c r="GW593" s="97"/>
      <c r="GX593" s="97"/>
      <c r="GY593" s="97"/>
      <c r="GZ593" s="97"/>
      <c r="HA593" s="97"/>
      <c r="HB593" s="97"/>
      <c r="HC593" s="97"/>
      <c r="HD593" s="97"/>
      <c r="HE593" s="97"/>
      <c r="HF593" s="97"/>
      <c r="HG593" s="97"/>
      <c r="HH593" s="97"/>
      <c r="HI593" s="97"/>
      <c r="HJ593" s="97"/>
      <c r="HK593" s="97"/>
      <c r="HL593" s="97"/>
      <c r="HM593" s="97"/>
      <c r="HN593" s="97"/>
      <c r="HO593" s="97"/>
      <c r="HP593" s="97"/>
      <c r="HQ593" s="97"/>
      <c r="HR593" s="97"/>
      <c r="HS593" s="97"/>
      <c r="HT593" s="97"/>
      <c r="HU593" s="97"/>
      <c r="HV593" s="97"/>
      <c r="HW593" s="97"/>
      <c r="HX593" s="97"/>
      <c r="HY593" s="97"/>
      <c r="HZ593" s="97"/>
      <c r="IA593" s="97"/>
      <c r="IB593" s="97"/>
      <c r="IC593" s="97"/>
      <c r="ID593" s="97"/>
      <c r="IE593" s="97"/>
      <c r="IF593" s="97"/>
      <c r="IG593" s="97"/>
      <c r="IH593" s="97"/>
      <c r="II593" s="97"/>
      <c r="IJ593" s="97"/>
      <c r="IK593" s="97"/>
      <c r="IL593" s="97"/>
      <c r="IM593" s="97"/>
      <c r="IN593" s="97"/>
      <c r="IO593" s="97"/>
      <c r="IP593" s="97"/>
      <c r="IQ593" s="97"/>
      <c r="IR593" s="97"/>
      <c r="IS593" s="97"/>
      <c r="IT593" s="97"/>
      <c r="IU593" s="97"/>
      <c r="IV593" s="97"/>
    </row>
    <row r="594" spans="1:256" s="92" customFormat="1" ht="26.25" customHeight="1">
      <c r="A594" s="188"/>
      <c r="B594" s="187"/>
      <c r="C594" s="187"/>
      <c r="D594" s="187"/>
      <c r="E594" s="187"/>
      <c r="F594" s="187"/>
      <c r="G594" s="187"/>
      <c r="H594" s="191"/>
      <c r="I594" s="191"/>
      <c r="J594" s="187"/>
      <c r="K594" s="78" t="s">
        <v>1295</v>
      </c>
      <c r="L594" s="78" t="s">
        <v>1296</v>
      </c>
      <c r="M594" s="217"/>
      <c r="N594" s="191"/>
      <c r="O594" s="78" t="s">
        <v>1436</v>
      </c>
      <c r="P594" s="144" t="s">
        <v>1293</v>
      </c>
      <c r="Q594" s="144" t="s">
        <v>1297</v>
      </c>
      <c r="R594" s="145">
        <v>500000000</v>
      </c>
      <c r="S594" s="191"/>
      <c r="T594" s="187"/>
      <c r="U594" s="187"/>
      <c r="V594" s="187"/>
      <c r="W594" s="187"/>
      <c r="X594" s="187"/>
      <c r="Y594" s="187"/>
      <c r="Z594" s="187"/>
      <c r="AA594" s="187"/>
      <c r="AB594" s="187"/>
      <c r="AC594" s="187"/>
      <c r="AD594" s="187"/>
      <c r="AE594" s="187"/>
      <c r="AF594" s="35"/>
      <c r="AG594" s="97"/>
      <c r="AH594" s="97"/>
      <c r="AI594" s="97"/>
      <c r="AJ594" s="97"/>
      <c r="AK594" s="97"/>
      <c r="AL594" s="97"/>
      <c r="AM594" s="97"/>
      <c r="AN594" s="97"/>
      <c r="AO594" s="97"/>
      <c r="AP594" s="97"/>
      <c r="AQ594" s="97"/>
      <c r="AR594" s="97"/>
      <c r="AS594" s="97"/>
      <c r="AT594" s="97"/>
      <c r="AU594" s="97"/>
      <c r="AV594" s="97"/>
      <c r="AW594" s="97"/>
      <c r="AX594" s="97"/>
      <c r="AY594" s="97"/>
      <c r="AZ594" s="97"/>
      <c r="BA594" s="97"/>
      <c r="BB594" s="97"/>
      <c r="BC594" s="97"/>
      <c r="BD594" s="97"/>
      <c r="BE594" s="97"/>
      <c r="BF594" s="97"/>
      <c r="BG594" s="97"/>
      <c r="BH594" s="97"/>
      <c r="BI594" s="97"/>
      <c r="BJ594" s="97"/>
      <c r="BK594" s="97"/>
      <c r="BL594" s="97"/>
      <c r="BM594" s="97"/>
      <c r="BN594" s="97"/>
      <c r="BO594" s="97"/>
      <c r="BP594" s="97"/>
      <c r="BQ594" s="97"/>
      <c r="BR594" s="97"/>
      <c r="BS594" s="97"/>
      <c r="BT594" s="97"/>
      <c r="BU594" s="97"/>
      <c r="BV594" s="97"/>
      <c r="BW594" s="97"/>
      <c r="BX594" s="97"/>
      <c r="BY594" s="97"/>
      <c r="BZ594" s="97"/>
      <c r="CA594" s="97"/>
      <c r="CB594" s="97"/>
      <c r="CC594" s="97"/>
      <c r="CD594" s="97"/>
      <c r="CE594" s="97"/>
      <c r="CF594" s="97"/>
      <c r="CG594" s="97"/>
      <c r="CH594" s="97"/>
      <c r="CI594" s="97"/>
      <c r="CJ594" s="97"/>
      <c r="CK594" s="97"/>
      <c r="CL594" s="97"/>
      <c r="CM594" s="97"/>
      <c r="CN594" s="97"/>
      <c r="CO594" s="97"/>
      <c r="CP594" s="97"/>
      <c r="CQ594" s="97"/>
      <c r="CR594" s="97"/>
      <c r="CS594" s="97"/>
      <c r="CT594" s="97"/>
      <c r="CU594" s="97"/>
      <c r="CV594" s="97"/>
      <c r="CW594" s="97"/>
      <c r="CX594" s="97"/>
      <c r="CY594" s="97"/>
      <c r="CZ594" s="97"/>
      <c r="DA594" s="97"/>
      <c r="DB594" s="97"/>
      <c r="DC594" s="97"/>
      <c r="DD594" s="97"/>
      <c r="DE594" s="97"/>
      <c r="DF594" s="97"/>
      <c r="DG594" s="97"/>
      <c r="DH594" s="97"/>
      <c r="DI594" s="97"/>
      <c r="DJ594" s="97"/>
      <c r="DK594" s="97"/>
      <c r="DL594" s="97"/>
      <c r="DM594" s="97"/>
      <c r="DN594" s="97"/>
      <c r="DO594" s="97"/>
      <c r="DP594" s="97"/>
      <c r="DQ594" s="97"/>
      <c r="DR594" s="97"/>
      <c r="DS594" s="97"/>
      <c r="DT594" s="97"/>
      <c r="DU594" s="97"/>
      <c r="DV594" s="97"/>
      <c r="DW594" s="97"/>
      <c r="DX594" s="97"/>
      <c r="DY594" s="97"/>
      <c r="DZ594" s="97"/>
      <c r="EA594" s="97"/>
      <c r="EB594" s="97"/>
      <c r="EC594" s="97"/>
      <c r="ED594" s="97"/>
      <c r="EE594" s="97"/>
      <c r="EF594" s="97"/>
      <c r="EG594" s="97"/>
      <c r="EH594" s="97"/>
      <c r="EI594" s="97"/>
      <c r="EJ594" s="97"/>
      <c r="EK594" s="97"/>
      <c r="EL594" s="97"/>
      <c r="EM594" s="97"/>
      <c r="EN594" s="97"/>
      <c r="EO594" s="97"/>
      <c r="EP594" s="97"/>
      <c r="EQ594" s="97"/>
      <c r="ER594" s="97"/>
      <c r="ES594" s="97"/>
      <c r="ET594" s="97"/>
      <c r="EU594" s="97"/>
      <c r="EV594" s="97"/>
      <c r="EW594" s="97"/>
      <c r="EX594" s="97"/>
      <c r="EY594" s="97"/>
      <c r="EZ594" s="97"/>
      <c r="FA594" s="97"/>
      <c r="FB594" s="97"/>
      <c r="FC594" s="97"/>
      <c r="FD594" s="97"/>
      <c r="FE594" s="97"/>
      <c r="FF594" s="97"/>
      <c r="FG594" s="97"/>
      <c r="FH594" s="97"/>
      <c r="FI594" s="97"/>
      <c r="FJ594" s="97"/>
      <c r="FK594" s="97"/>
      <c r="FL594" s="97"/>
      <c r="FM594" s="97"/>
      <c r="FN594" s="97"/>
      <c r="FO594" s="97"/>
      <c r="FP594" s="97"/>
      <c r="FQ594" s="97"/>
      <c r="FR594" s="97"/>
      <c r="FS594" s="97"/>
      <c r="FT594" s="97"/>
      <c r="FU594" s="97"/>
      <c r="FV594" s="97"/>
      <c r="FW594" s="97"/>
      <c r="FX594" s="97"/>
      <c r="FY594" s="97"/>
      <c r="FZ594" s="97"/>
      <c r="GA594" s="97"/>
      <c r="GB594" s="97"/>
      <c r="GC594" s="97"/>
      <c r="GD594" s="97"/>
      <c r="GE594" s="97"/>
      <c r="GF594" s="97"/>
      <c r="GG594" s="97"/>
      <c r="GH594" s="97"/>
      <c r="GI594" s="97"/>
      <c r="GJ594" s="97"/>
      <c r="GK594" s="97"/>
      <c r="GL594" s="97"/>
      <c r="GM594" s="97"/>
      <c r="GN594" s="97"/>
      <c r="GO594" s="97"/>
      <c r="GP594" s="97"/>
      <c r="GQ594" s="97"/>
      <c r="GR594" s="97"/>
      <c r="GS594" s="97"/>
      <c r="GT594" s="97"/>
      <c r="GU594" s="97"/>
      <c r="GV594" s="97"/>
      <c r="GW594" s="97"/>
      <c r="GX594" s="97"/>
      <c r="GY594" s="97"/>
      <c r="GZ594" s="97"/>
      <c r="HA594" s="97"/>
      <c r="HB594" s="97"/>
      <c r="HC594" s="97"/>
      <c r="HD594" s="97"/>
      <c r="HE594" s="97"/>
      <c r="HF594" s="97"/>
      <c r="HG594" s="97"/>
      <c r="HH594" s="97"/>
      <c r="HI594" s="97"/>
      <c r="HJ594" s="97"/>
      <c r="HK594" s="97"/>
      <c r="HL594" s="97"/>
      <c r="HM594" s="97"/>
      <c r="HN594" s="97"/>
      <c r="HO594" s="97"/>
      <c r="HP594" s="97"/>
      <c r="HQ594" s="97"/>
      <c r="HR594" s="97"/>
      <c r="HS594" s="97"/>
      <c r="HT594" s="97"/>
      <c r="HU594" s="97"/>
      <c r="HV594" s="97"/>
      <c r="HW594" s="97"/>
      <c r="HX594" s="97"/>
      <c r="HY594" s="97"/>
      <c r="HZ594" s="97"/>
      <c r="IA594" s="97"/>
      <c r="IB594" s="97"/>
      <c r="IC594" s="97"/>
      <c r="ID594" s="97"/>
      <c r="IE594" s="97"/>
      <c r="IF594" s="97"/>
      <c r="IG594" s="97"/>
      <c r="IH594" s="97"/>
      <c r="II594" s="97"/>
      <c r="IJ594" s="97"/>
      <c r="IK594" s="97"/>
      <c r="IL594" s="97"/>
      <c r="IM594" s="97"/>
      <c r="IN594" s="97"/>
      <c r="IO594" s="97"/>
      <c r="IP594" s="97"/>
      <c r="IQ594" s="97"/>
      <c r="IR594" s="97"/>
      <c r="IS594" s="97"/>
      <c r="IT594" s="97"/>
      <c r="IU594" s="97"/>
      <c r="IV594" s="97"/>
    </row>
    <row r="595" spans="1:256" s="92" customFormat="1" ht="64.5" customHeight="1">
      <c r="A595" s="188"/>
      <c r="B595" s="187"/>
      <c r="C595" s="187"/>
      <c r="D595" s="187"/>
      <c r="E595" s="187"/>
      <c r="F595" s="187"/>
      <c r="G595" s="187"/>
      <c r="H595" s="191"/>
      <c r="I595" s="191"/>
      <c r="J595" s="187"/>
      <c r="K595" s="78" t="s">
        <v>1298</v>
      </c>
      <c r="L595" s="78" t="s">
        <v>1299</v>
      </c>
      <c r="M595" s="217"/>
      <c r="N595" s="191"/>
      <c r="O595" s="78" t="s">
        <v>1436</v>
      </c>
      <c r="P595" s="144" t="s">
        <v>1300</v>
      </c>
      <c r="Q595" s="144" t="s">
        <v>1301</v>
      </c>
      <c r="R595" s="145">
        <v>104000000</v>
      </c>
      <c r="S595" s="191"/>
      <c r="T595" s="187"/>
      <c r="U595" s="187"/>
      <c r="V595" s="187"/>
      <c r="W595" s="187"/>
      <c r="X595" s="187"/>
      <c r="Y595" s="187"/>
      <c r="Z595" s="187"/>
      <c r="AA595" s="187"/>
      <c r="AB595" s="187"/>
      <c r="AC595" s="187"/>
      <c r="AD595" s="187"/>
      <c r="AE595" s="187"/>
      <c r="AF595" s="35"/>
      <c r="AG595" s="97"/>
      <c r="AH595" s="97"/>
      <c r="AI595" s="97"/>
      <c r="AJ595" s="97"/>
      <c r="AK595" s="97"/>
      <c r="AL595" s="97"/>
      <c r="AM595" s="97"/>
      <c r="AN595" s="97"/>
      <c r="AO595" s="97"/>
      <c r="AP595" s="97"/>
      <c r="AQ595" s="97"/>
      <c r="AR595" s="97"/>
      <c r="AS595" s="97"/>
      <c r="AT595" s="97"/>
      <c r="AU595" s="97"/>
      <c r="AV595" s="97"/>
      <c r="AW595" s="97"/>
      <c r="AX595" s="97"/>
      <c r="AY595" s="97"/>
      <c r="AZ595" s="97"/>
      <c r="BA595" s="97"/>
      <c r="BB595" s="97"/>
      <c r="BC595" s="97"/>
      <c r="BD595" s="97"/>
      <c r="BE595" s="97"/>
      <c r="BF595" s="97"/>
      <c r="BG595" s="97"/>
      <c r="BH595" s="97"/>
      <c r="BI595" s="97"/>
      <c r="BJ595" s="97"/>
      <c r="BK595" s="97"/>
      <c r="BL595" s="97"/>
      <c r="BM595" s="97"/>
      <c r="BN595" s="97"/>
      <c r="BO595" s="97"/>
      <c r="BP595" s="97"/>
      <c r="BQ595" s="97"/>
      <c r="BR595" s="97"/>
      <c r="BS595" s="97"/>
      <c r="BT595" s="97"/>
      <c r="BU595" s="97"/>
      <c r="BV595" s="97"/>
      <c r="BW595" s="97"/>
      <c r="BX595" s="97"/>
      <c r="BY595" s="97"/>
      <c r="BZ595" s="97"/>
      <c r="CA595" s="97"/>
      <c r="CB595" s="97"/>
      <c r="CC595" s="97"/>
      <c r="CD595" s="97"/>
      <c r="CE595" s="97"/>
      <c r="CF595" s="97"/>
      <c r="CG595" s="97"/>
      <c r="CH595" s="97"/>
      <c r="CI595" s="97"/>
      <c r="CJ595" s="97"/>
      <c r="CK595" s="97"/>
      <c r="CL595" s="97"/>
      <c r="CM595" s="97"/>
      <c r="CN595" s="97"/>
      <c r="CO595" s="97"/>
      <c r="CP595" s="97"/>
      <c r="CQ595" s="97"/>
      <c r="CR595" s="97"/>
      <c r="CS595" s="97"/>
      <c r="CT595" s="97"/>
      <c r="CU595" s="97"/>
      <c r="CV595" s="97"/>
      <c r="CW595" s="97"/>
      <c r="CX595" s="97"/>
      <c r="CY595" s="97"/>
      <c r="CZ595" s="97"/>
      <c r="DA595" s="97"/>
      <c r="DB595" s="97"/>
      <c r="DC595" s="97"/>
      <c r="DD595" s="97"/>
      <c r="DE595" s="97"/>
      <c r="DF595" s="97"/>
      <c r="DG595" s="97"/>
      <c r="DH595" s="97"/>
      <c r="DI595" s="97"/>
      <c r="DJ595" s="97"/>
      <c r="DK595" s="97"/>
      <c r="DL595" s="97"/>
      <c r="DM595" s="97"/>
      <c r="DN595" s="97"/>
      <c r="DO595" s="97"/>
      <c r="DP595" s="97"/>
      <c r="DQ595" s="97"/>
      <c r="DR595" s="97"/>
      <c r="DS595" s="97"/>
      <c r="DT595" s="97"/>
      <c r="DU595" s="97"/>
      <c r="DV595" s="97"/>
      <c r="DW595" s="97"/>
      <c r="DX595" s="97"/>
      <c r="DY595" s="97"/>
      <c r="DZ595" s="97"/>
      <c r="EA595" s="97"/>
      <c r="EB595" s="97"/>
      <c r="EC595" s="97"/>
      <c r="ED595" s="97"/>
      <c r="EE595" s="97"/>
      <c r="EF595" s="97"/>
      <c r="EG595" s="97"/>
      <c r="EH595" s="97"/>
      <c r="EI595" s="97"/>
      <c r="EJ595" s="97"/>
      <c r="EK595" s="97"/>
      <c r="EL595" s="97"/>
      <c r="EM595" s="97"/>
      <c r="EN595" s="97"/>
      <c r="EO595" s="97"/>
      <c r="EP595" s="97"/>
      <c r="EQ595" s="97"/>
      <c r="ER595" s="97"/>
      <c r="ES595" s="97"/>
      <c r="ET595" s="97"/>
      <c r="EU595" s="97"/>
      <c r="EV595" s="97"/>
      <c r="EW595" s="97"/>
      <c r="EX595" s="97"/>
      <c r="EY595" s="97"/>
      <c r="EZ595" s="97"/>
      <c r="FA595" s="97"/>
      <c r="FB595" s="97"/>
      <c r="FC595" s="97"/>
      <c r="FD595" s="97"/>
      <c r="FE595" s="97"/>
      <c r="FF595" s="97"/>
      <c r="FG595" s="97"/>
      <c r="FH595" s="97"/>
      <c r="FI595" s="97"/>
      <c r="FJ595" s="97"/>
      <c r="FK595" s="97"/>
      <c r="FL595" s="97"/>
      <c r="FM595" s="97"/>
      <c r="FN595" s="97"/>
      <c r="FO595" s="97"/>
      <c r="FP595" s="97"/>
      <c r="FQ595" s="97"/>
      <c r="FR595" s="97"/>
      <c r="FS595" s="97"/>
      <c r="FT595" s="97"/>
      <c r="FU595" s="97"/>
      <c r="FV595" s="97"/>
      <c r="FW595" s="97"/>
      <c r="FX595" s="97"/>
      <c r="FY595" s="97"/>
      <c r="FZ595" s="97"/>
      <c r="GA595" s="97"/>
      <c r="GB595" s="97"/>
      <c r="GC595" s="97"/>
      <c r="GD595" s="97"/>
      <c r="GE595" s="97"/>
      <c r="GF595" s="97"/>
      <c r="GG595" s="97"/>
      <c r="GH595" s="97"/>
      <c r="GI595" s="97"/>
      <c r="GJ595" s="97"/>
      <c r="GK595" s="97"/>
      <c r="GL595" s="97"/>
      <c r="GM595" s="97"/>
      <c r="GN595" s="97"/>
      <c r="GO595" s="97"/>
      <c r="GP595" s="97"/>
      <c r="GQ595" s="97"/>
      <c r="GR595" s="97"/>
      <c r="GS595" s="97"/>
      <c r="GT595" s="97"/>
      <c r="GU595" s="97"/>
      <c r="GV595" s="97"/>
      <c r="GW595" s="97"/>
      <c r="GX595" s="97"/>
      <c r="GY595" s="97"/>
      <c r="GZ595" s="97"/>
      <c r="HA595" s="97"/>
      <c r="HB595" s="97"/>
      <c r="HC595" s="97"/>
      <c r="HD595" s="97"/>
      <c r="HE595" s="97"/>
      <c r="HF595" s="97"/>
      <c r="HG595" s="97"/>
      <c r="HH595" s="97"/>
      <c r="HI595" s="97"/>
      <c r="HJ595" s="97"/>
      <c r="HK595" s="97"/>
      <c r="HL595" s="97"/>
      <c r="HM595" s="97"/>
      <c r="HN595" s="97"/>
      <c r="HO595" s="97"/>
      <c r="HP595" s="97"/>
      <c r="HQ595" s="97"/>
      <c r="HR595" s="97"/>
      <c r="HS595" s="97"/>
      <c r="HT595" s="97"/>
      <c r="HU595" s="97"/>
      <c r="HV595" s="97"/>
      <c r="HW595" s="97"/>
      <c r="HX595" s="97"/>
      <c r="HY595" s="97"/>
      <c r="HZ595" s="97"/>
      <c r="IA595" s="97"/>
      <c r="IB595" s="97"/>
      <c r="IC595" s="97"/>
      <c r="ID595" s="97"/>
      <c r="IE595" s="97"/>
      <c r="IF595" s="97"/>
      <c r="IG595" s="97"/>
      <c r="IH595" s="97"/>
      <c r="II595" s="97"/>
      <c r="IJ595" s="97"/>
      <c r="IK595" s="97"/>
      <c r="IL595" s="97"/>
      <c r="IM595" s="97"/>
      <c r="IN595" s="97"/>
      <c r="IO595" s="97"/>
      <c r="IP595" s="97"/>
      <c r="IQ595" s="97"/>
      <c r="IR595" s="97"/>
      <c r="IS595" s="97"/>
      <c r="IT595" s="97"/>
      <c r="IU595" s="97"/>
      <c r="IV595" s="97"/>
    </row>
    <row r="596" spans="1:256" s="92" customFormat="1" ht="64.5" customHeight="1">
      <c r="A596" s="188"/>
      <c r="B596" s="187"/>
      <c r="C596" s="187"/>
      <c r="D596" s="187"/>
      <c r="E596" s="187"/>
      <c r="F596" s="187"/>
      <c r="G596" s="78" t="s">
        <v>1302</v>
      </c>
      <c r="H596" s="114">
        <v>0</v>
      </c>
      <c r="I596" s="114">
        <v>1</v>
      </c>
      <c r="J596" s="187"/>
      <c r="K596" s="78" t="s">
        <v>1303</v>
      </c>
      <c r="L596" s="78" t="s">
        <v>1304</v>
      </c>
      <c r="M596" s="217"/>
      <c r="N596" s="191"/>
      <c r="O596" s="78" t="s">
        <v>1436</v>
      </c>
      <c r="P596" s="101"/>
      <c r="Q596" s="101"/>
      <c r="R596" s="145"/>
      <c r="S596" s="191"/>
      <c r="T596" s="187"/>
      <c r="U596" s="187"/>
      <c r="V596" s="187"/>
      <c r="W596" s="187"/>
      <c r="X596" s="187"/>
      <c r="Y596" s="187"/>
      <c r="Z596" s="187"/>
      <c r="AA596" s="187"/>
      <c r="AB596" s="187"/>
      <c r="AC596" s="187"/>
      <c r="AD596" s="187"/>
      <c r="AE596" s="187"/>
      <c r="AF596" s="35"/>
      <c r="AG596" s="97"/>
      <c r="AH596" s="97"/>
      <c r="AI596" s="97"/>
      <c r="AJ596" s="97"/>
      <c r="AK596" s="97"/>
      <c r="AL596" s="97"/>
      <c r="AM596" s="97"/>
      <c r="AN596" s="97"/>
      <c r="AO596" s="97"/>
      <c r="AP596" s="97"/>
      <c r="AQ596" s="97"/>
      <c r="AR596" s="97"/>
      <c r="AS596" s="97"/>
      <c r="AT596" s="97"/>
      <c r="AU596" s="97"/>
      <c r="AV596" s="97"/>
      <c r="AW596" s="97"/>
      <c r="AX596" s="97"/>
      <c r="AY596" s="97"/>
      <c r="AZ596" s="97"/>
      <c r="BA596" s="97"/>
      <c r="BB596" s="97"/>
      <c r="BC596" s="97"/>
      <c r="BD596" s="97"/>
      <c r="BE596" s="97"/>
      <c r="BF596" s="97"/>
      <c r="BG596" s="97"/>
      <c r="BH596" s="97"/>
      <c r="BI596" s="97"/>
      <c r="BJ596" s="97"/>
      <c r="BK596" s="97"/>
      <c r="BL596" s="97"/>
      <c r="BM596" s="97"/>
      <c r="BN596" s="97"/>
      <c r="BO596" s="97"/>
      <c r="BP596" s="97"/>
      <c r="BQ596" s="97"/>
      <c r="BR596" s="97"/>
      <c r="BS596" s="97"/>
      <c r="BT596" s="97"/>
      <c r="BU596" s="97"/>
      <c r="BV596" s="97"/>
      <c r="BW596" s="97"/>
      <c r="BX596" s="97"/>
      <c r="BY596" s="97"/>
      <c r="BZ596" s="97"/>
      <c r="CA596" s="97"/>
      <c r="CB596" s="97"/>
      <c r="CC596" s="97"/>
      <c r="CD596" s="97"/>
      <c r="CE596" s="97"/>
      <c r="CF596" s="97"/>
      <c r="CG596" s="97"/>
      <c r="CH596" s="97"/>
      <c r="CI596" s="97"/>
      <c r="CJ596" s="97"/>
      <c r="CK596" s="97"/>
      <c r="CL596" s="97"/>
      <c r="CM596" s="97"/>
      <c r="CN596" s="97"/>
      <c r="CO596" s="97"/>
      <c r="CP596" s="97"/>
      <c r="CQ596" s="97"/>
      <c r="CR596" s="97"/>
      <c r="CS596" s="97"/>
      <c r="CT596" s="97"/>
      <c r="CU596" s="97"/>
      <c r="CV596" s="97"/>
      <c r="CW596" s="97"/>
      <c r="CX596" s="97"/>
      <c r="CY596" s="97"/>
      <c r="CZ596" s="97"/>
      <c r="DA596" s="97"/>
      <c r="DB596" s="97"/>
      <c r="DC596" s="97"/>
      <c r="DD596" s="97"/>
      <c r="DE596" s="97"/>
      <c r="DF596" s="97"/>
      <c r="DG596" s="97"/>
      <c r="DH596" s="97"/>
      <c r="DI596" s="97"/>
      <c r="DJ596" s="97"/>
      <c r="DK596" s="97"/>
      <c r="DL596" s="97"/>
      <c r="DM596" s="97"/>
      <c r="DN596" s="97"/>
      <c r="DO596" s="97"/>
      <c r="DP596" s="97"/>
      <c r="DQ596" s="97"/>
      <c r="DR596" s="97"/>
      <c r="DS596" s="97"/>
      <c r="DT596" s="97"/>
      <c r="DU596" s="97"/>
      <c r="DV596" s="97"/>
      <c r="DW596" s="97"/>
      <c r="DX596" s="97"/>
      <c r="DY596" s="97"/>
      <c r="DZ596" s="97"/>
      <c r="EA596" s="97"/>
      <c r="EB596" s="97"/>
      <c r="EC596" s="97"/>
      <c r="ED596" s="97"/>
      <c r="EE596" s="97"/>
      <c r="EF596" s="97"/>
      <c r="EG596" s="97"/>
      <c r="EH596" s="97"/>
      <c r="EI596" s="97"/>
      <c r="EJ596" s="97"/>
      <c r="EK596" s="97"/>
      <c r="EL596" s="97"/>
      <c r="EM596" s="97"/>
      <c r="EN596" s="97"/>
      <c r="EO596" s="97"/>
      <c r="EP596" s="97"/>
      <c r="EQ596" s="97"/>
      <c r="ER596" s="97"/>
      <c r="ES596" s="97"/>
      <c r="ET596" s="97"/>
      <c r="EU596" s="97"/>
      <c r="EV596" s="97"/>
      <c r="EW596" s="97"/>
      <c r="EX596" s="97"/>
      <c r="EY596" s="97"/>
      <c r="EZ596" s="97"/>
      <c r="FA596" s="97"/>
      <c r="FB596" s="97"/>
      <c r="FC596" s="97"/>
      <c r="FD596" s="97"/>
      <c r="FE596" s="97"/>
      <c r="FF596" s="97"/>
      <c r="FG596" s="97"/>
      <c r="FH596" s="97"/>
      <c r="FI596" s="97"/>
      <c r="FJ596" s="97"/>
      <c r="FK596" s="97"/>
      <c r="FL596" s="97"/>
      <c r="FM596" s="97"/>
      <c r="FN596" s="97"/>
      <c r="FO596" s="97"/>
      <c r="FP596" s="97"/>
      <c r="FQ596" s="97"/>
      <c r="FR596" s="97"/>
      <c r="FS596" s="97"/>
      <c r="FT596" s="97"/>
      <c r="FU596" s="97"/>
      <c r="FV596" s="97"/>
      <c r="FW596" s="97"/>
      <c r="FX596" s="97"/>
      <c r="FY596" s="97"/>
      <c r="FZ596" s="97"/>
      <c r="GA596" s="97"/>
      <c r="GB596" s="97"/>
      <c r="GC596" s="97"/>
      <c r="GD596" s="97"/>
      <c r="GE596" s="97"/>
      <c r="GF596" s="97"/>
      <c r="GG596" s="97"/>
      <c r="GH596" s="97"/>
      <c r="GI596" s="97"/>
      <c r="GJ596" s="97"/>
      <c r="GK596" s="97"/>
      <c r="GL596" s="97"/>
      <c r="GM596" s="97"/>
      <c r="GN596" s="97"/>
      <c r="GO596" s="97"/>
      <c r="GP596" s="97"/>
      <c r="GQ596" s="97"/>
      <c r="GR596" s="97"/>
      <c r="GS596" s="97"/>
      <c r="GT596" s="97"/>
      <c r="GU596" s="97"/>
      <c r="GV596" s="97"/>
      <c r="GW596" s="97"/>
      <c r="GX596" s="97"/>
      <c r="GY596" s="97"/>
      <c r="GZ596" s="97"/>
      <c r="HA596" s="97"/>
      <c r="HB596" s="97"/>
      <c r="HC596" s="97"/>
      <c r="HD596" s="97"/>
      <c r="HE596" s="97"/>
      <c r="HF596" s="97"/>
      <c r="HG596" s="97"/>
      <c r="HH596" s="97"/>
      <c r="HI596" s="97"/>
      <c r="HJ596" s="97"/>
      <c r="HK596" s="97"/>
      <c r="HL596" s="97"/>
      <c r="HM596" s="97"/>
      <c r="HN596" s="97"/>
      <c r="HO596" s="97"/>
      <c r="HP596" s="97"/>
      <c r="HQ596" s="97"/>
      <c r="HR596" s="97"/>
      <c r="HS596" s="97"/>
      <c r="HT596" s="97"/>
      <c r="HU596" s="97"/>
      <c r="HV596" s="97"/>
      <c r="HW596" s="97"/>
      <c r="HX596" s="97"/>
      <c r="HY596" s="97"/>
      <c r="HZ596" s="97"/>
      <c r="IA596" s="97"/>
      <c r="IB596" s="97"/>
      <c r="IC596" s="97"/>
      <c r="ID596" s="97"/>
      <c r="IE596" s="97"/>
      <c r="IF596" s="97"/>
      <c r="IG596" s="97"/>
      <c r="IH596" s="97"/>
      <c r="II596" s="97"/>
      <c r="IJ596" s="97"/>
      <c r="IK596" s="97"/>
      <c r="IL596" s="97"/>
      <c r="IM596" s="97"/>
      <c r="IN596" s="97"/>
      <c r="IO596" s="97"/>
      <c r="IP596" s="97"/>
      <c r="IQ596" s="97"/>
      <c r="IR596" s="97"/>
      <c r="IS596" s="97"/>
      <c r="IT596" s="97"/>
      <c r="IU596" s="97"/>
      <c r="IV596" s="97"/>
    </row>
    <row r="597" spans="1:256" s="92" customFormat="1" ht="60" customHeight="1">
      <c r="A597" s="188"/>
      <c r="B597" s="187"/>
      <c r="C597" s="187"/>
      <c r="D597" s="187"/>
      <c r="E597" s="187"/>
      <c r="F597" s="214" t="s">
        <v>1305</v>
      </c>
      <c r="G597" s="214" t="s">
        <v>1306</v>
      </c>
      <c r="H597" s="215">
        <v>0</v>
      </c>
      <c r="I597" s="215">
        <v>0.3</v>
      </c>
      <c r="J597" s="214" t="s">
        <v>1307</v>
      </c>
      <c r="K597" s="78" t="s">
        <v>1308</v>
      </c>
      <c r="L597" s="78" t="s">
        <v>1309</v>
      </c>
      <c r="M597" s="216">
        <v>43465</v>
      </c>
      <c r="N597" s="215">
        <v>10</v>
      </c>
      <c r="O597" s="78" t="s">
        <v>1436</v>
      </c>
      <c r="P597" s="144" t="s">
        <v>1310</v>
      </c>
      <c r="Q597" s="144" t="s">
        <v>1311</v>
      </c>
      <c r="R597" s="145">
        <v>200000000</v>
      </c>
      <c r="S597" s="210">
        <f>SUM(R597:R599)</f>
        <v>1040000000</v>
      </c>
      <c r="T597" s="214" t="s">
        <v>1272</v>
      </c>
      <c r="U597" s="187"/>
      <c r="V597" s="187"/>
      <c r="W597" s="187"/>
      <c r="X597" s="187"/>
      <c r="Y597" s="187"/>
      <c r="Z597" s="187"/>
      <c r="AA597" s="187"/>
      <c r="AB597" s="187"/>
      <c r="AC597" s="187"/>
      <c r="AD597" s="187"/>
      <c r="AE597" s="187"/>
      <c r="AF597" s="35"/>
      <c r="AG597" s="97"/>
      <c r="AH597" s="97"/>
      <c r="AI597" s="97"/>
      <c r="AJ597" s="97"/>
      <c r="AK597" s="97"/>
      <c r="AL597" s="97"/>
      <c r="AM597" s="97"/>
      <c r="AN597" s="97"/>
      <c r="AO597" s="97"/>
      <c r="AP597" s="97"/>
      <c r="AQ597" s="97"/>
      <c r="AR597" s="97"/>
      <c r="AS597" s="97"/>
      <c r="AT597" s="97"/>
      <c r="AU597" s="97"/>
      <c r="AV597" s="97"/>
      <c r="AW597" s="97"/>
      <c r="AX597" s="97"/>
      <c r="AY597" s="97"/>
      <c r="AZ597" s="97"/>
      <c r="BA597" s="97"/>
      <c r="BB597" s="97"/>
      <c r="BC597" s="97"/>
      <c r="BD597" s="97"/>
      <c r="BE597" s="97"/>
      <c r="BF597" s="97"/>
      <c r="BG597" s="97"/>
      <c r="BH597" s="97"/>
      <c r="BI597" s="97"/>
      <c r="BJ597" s="97"/>
      <c r="BK597" s="97"/>
      <c r="BL597" s="97"/>
      <c r="BM597" s="97"/>
      <c r="BN597" s="97"/>
      <c r="BO597" s="97"/>
      <c r="BP597" s="97"/>
      <c r="BQ597" s="97"/>
      <c r="BR597" s="97"/>
      <c r="BS597" s="97"/>
      <c r="BT597" s="97"/>
      <c r="BU597" s="97"/>
      <c r="BV597" s="97"/>
      <c r="BW597" s="97"/>
      <c r="BX597" s="97"/>
      <c r="BY597" s="97"/>
      <c r="BZ597" s="97"/>
      <c r="CA597" s="97"/>
      <c r="CB597" s="97"/>
      <c r="CC597" s="97"/>
      <c r="CD597" s="97"/>
      <c r="CE597" s="97"/>
      <c r="CF597" s="97"/>
      <c r="CG597" s="97"/>
      <c r="CH597" s="97"/>
      <c r="CI597" s="97"/>
      <c r="CJ597" s="97"/>
      <c r="CK597" s="97"/>
      <c r="CL597" s="97"/>
      <c r="CM597" s="97"/>
      <c r="CN597" s="97"/>
      <c r="CO597" s="97"/>
      <c r="CP597" s="97"/>
      <c r="CQ597" s="97"/>
      <c r="CR597" s="97"/>
      <c r="CS597" s="97"/>
      <c r="CT597" s="97"/>
      <c r="CU597" s="97"/>
      <c r="CV597" s="97"/>
      <c r="CW597" s="97"/>
      <c r="CX597" s="97"/>
      <c r="CY597" s="97"/>
      <c r="CZ597" s="97"/>
      <c r="DA597" s="97"/>
      <c r="DB597" s="97"/>
      <c r="DC597" s="97"/>
      <c r="DD597" s="97"/>
      <c r="DE597" s="97"/>
      <c r="DF597" s="97"/>
      <c r="DG597" s="97"/>
      <c r="DH597" s="97"/>
      <c r="DI597" s="97"/>
      <c r="DJ597" s="97"/>
      <c r="DK597" s="97"/>
      <c r="DL597" s="97"/>
      <c r="DM597" s="97"/>
      <c r="DN597" s="97"/>
      <c r="DO597" s="97"/>
      <c r="DP597" s="97"/>
      <c r="DQ597" s="97"/>
      <c r="DR597" s="97"/>
      <c r="DS597" s="97"/>
      <c r="DT597" s="97"/>
      <c r="DU597" s="97"/>
      <c r="DV597" s="97"/>
      <c r="DW597" s="97"/>
      <c r="DX597" s="97"/>
      <c r="DY597" s="97"/>
      <c r="DZ597" s="97"/>
      <c r="EA597" s="97"/>
      <c r="EB597" s="97"/>
      <c r="EC597" s="97"/>
      <c r="ED597" s="97"/>
      <c r="EE597" s="97"/>
      <c r="EF597" s="97"/>
      <c r="EG597" s="97"/>
      <c r="EH597" s="97"/>
      <c r="EI597" s="97"/>
      <c r="EJ597" s="97"/>
      <c r="EK597" s="97"/>
      <c r="EL597" s="97"/>
      <c r="EM597" s="97"/>
      <c r="EN597" s="97"/>
      <c r="EO597" s="97"/>
      <c r="EP597" s="97"/>
      <c r="EQ597" s="97"/>
      <c r="ER597" s="97"/>
      <c r="ES597" s="97"/>
      <c r="ET597" s="97"/>
      <c r="EU597" s="97"/>
      <c r="EV597" s="97"/>
      <c r="EW597" s="97"/>
      <c r="EX597" s="97"/>
      <c r="EY597" s="97"/>
      <c r="EZ597" s="97"/>
      <c r="FA597" s="97"/>
      <c r="FB597" s="97"/>
      <c r="FC597" s="97"/>
      <c r="FD597" s="97"/>
      <c r="FE597" s="97"/>
      <c r="FF597" s="97"/>
      <c r="FG597" s="97"/>
      <c r="FH597" s="97"/>
      <c r="FI597" s="97"/>
      <c r="FJ597" s="97"/>
      <c r="FK597" s="97"/>
      <c r="FL597" s="97"/>
      <c r="FM597" s="97"/>
      <c r="FN597" s="97"/>
      <c r="FO597" s="97"/>
      <c r="FP597" s="97"/>
      <c r="FQ597" s="97"/>
      <c r="FR597" s="97"/>
      <c r="FS597" s="97"/>
      <c r="FT597" s="97"/>
      <c r="FU597" s="97"/>
      <c r="FV597" s="97"/>
      <c r="FW597" s="97"/>
      <c r="FX597" s="97"/>
      <c r="FY597" s="97"/>
      <c r="FZ597" s="97"/>
      <c r="GA597" s="97"/>
      <c r="GB597" s="97"/>
      <c r="GC597" s="97"/>
      <c r="GD597" s="97"/>
      <c r="GE597" s="97"/>
      <c r="GF597" s="97"/>
      <c r="GG597" s="97"/>
      <c r="GH597" s="97"/>
      <c r="GI597" s="97"/>
      <c r="GJ597" s="97"/>
      <c r="GK597" s="97"/>
      <c r="GL597" s="97"/>
      <c r="GM597" s="97"/>
      <c r="GN597" s="97"/>
      <c r="GO597" s="97"/>
      <c r="GP597" s="97"/>
      <c r="GQ597" s="97"/>
      <c r="GR597" s="97"/>
      <c r="GS597" s="97"/>
      <c r="GT597" s="97"/>
      <c r="GU597" s="97"/>
      <c r="GV597" s="97"/>
      <c r="GW597" s="97"/>
      <c r="GX597" s="97"/>
      <c r="GY597" s="97"/>
      <c r="GZ597" s="97"/>
      <c r="HA597" s="97"/>
      <c r="HB597" s="97"/>
      <c r="HC597" s="97"/>
      <c r="HD597" s="97"/>
      <c r="HE597" s="97"/>
      <c r="HF597" s="97"/>
      <c r="HG597" s="97"/>
      <c r="HH597" s="97"/>
      <c r="HI597" s="97"/>
      <c r="HJ597" s="97"/>
      <c r="HK597" s="97"/>
      <c r="HL597" s="97"/>
      <c r="HM597" s="97"/>
      <c r="HN597" s="97"/>
      <c r="HO597" s="97"/>
      <c r="HP597" s="97"/>
      <c r="HQ597" s="97"/>
      <c r="HR597" s="97"/>
      <c r="HS597" s="97"/>
      <c r="HT597" s="97"/>
      <c r="HU597" s="97"/>
      <c r="HV597" s="97"/>
      <c r="HW597" s="97"/>
      <c r="HX597" s="97"/>
      <c r="HY597" s="97"/>
      <c r="HZ597" s="97"/>
      <c r="IA597" s="97"/>
      <c r="IB597" s="97"/>
      <c r="IC597" s="97"/>
      <c r="ID597" s="97"/>
      <c r="IE597" s="97"/>
      <c r="IF597" s="97"/>
      <c r="IG597" s="97"/>
      <c r="IH597" s="97"/>
      <c r="II597" s="97"/>
      <c r="IJ597" s="97"/>
      <c r="IK597" s="97"/>
      <c r="IL597" s="97"/>
      <c r="IM597" s="97"/>
      <c r="IN597" s="97"/>
      <c r="IO597" s="97"/>
      <c r="IP597" s="97"/>
      <c r="IQ597" s="97"/>
      <c r="IR597" s="97"/>
      <c r="IS597" s="97"/>
      <c r="IT597" s="97"/>
      <c r="IU597" s="97"/>
      <c r="IV597" s="97"/>
    </row>
    <row r="598" spans="1:256" s="92" customFormat="1" ht="51" customHeight="1">
      <c r="A598" s="188"/>
      <c r="B598" s="187"/>
      <c r="C598" s="187"/>
      <c r="D598" s="187"/>
      <c r="E598" s="187"/>
      <c r="F598" s="187"/>
      <c r="G598" s="187"/>
      <c r="H598" s="191"/>
      <c r="I598" s="191"/>
      <c r="J598" s="187"/>
      <c r="K598" s="78" t="s">
        <v>1312</v>
      </c>
      <c r="L598" s="78" t="s">
        <v>1313</v>
      </c>
      <c r="M598" s="217"/>
      <c r="N598" s="191"/>
      <c r="O598" s="78" t="s">
        <v>1436</v>
      </c>
      <c r="P598" s="144" t="s">
        <v>1293</v>
      </c>
      <c r="Q598" s="144" t="s">
        <v>1271</v>
      </c>
      <c r="R598" s="145">
        <v>740000000</v>
      </c>
      <c r="S598" s="191"/>
      <c r="T598" s="187"/>
      <c r="U598" s="187"/>
      <c r="V598" s="187"/>
      <c r="W598" s="187"/>
      <c r="X598" s="187"/>
      <c r="Y598" s="187"/>
      <c r="Z598" s="187"/>
      <c r="AA598" s="187"/>
      <c r="AB598" s="187"/>
      <c r="AC598" s="187"/>
      <c r="AD598" s="187"/>
      <c r="AE598" s="187"/>
      <c r="AF598" s="35"/>
      <c r="AG598" s="97"/>
      <c r="AH598" s="97"/>
      <c r="AI598" s="97"/>
      <c r="AJ598" s="97"/>
      <c r="AK598" s="97"/>
      <c r="AL598" s="97"/>
      <c r="AM598" s="97"/>
      <c r="AN598" s="97"/>
      <c r="AO598" s="97"/>
      <c r="AP598" s="97"/>
      <c r="AQ598" s="97"/>
      <c r="AR598" s="97"/>
      <c r="AS598" s="97"/>
      <c r="AT598" s="97"/>
      <c r="AU598" s="97"/>
      <c r="AV598" s="97"/>
      <c r="AW598" s="97"/>
      <c r="AX598" s="97"/>
      <c r="AY598" s="97"/>
      <c r="AZ598" s="97"/>
      <c r="BA598" s="97"/>
      <c r="BB598" s="97"/>
      <c r="BC598" s="97"/>
      <c r="BD598" s="97"/>
      <c r="BE598" s="97"/>
      <c r="BF598" s="97"/>
      <c r="BG598" s="97"/>
      <c r="BH598" s="97"/>
      <c r="BI598" s="97"/>
      <c r="BJ598" s="97"/>
      <c r="BK598" s="97"/>
      <c r="BL598" s="97"/>
      <c r="BM598" s="97"/>
      <c r="BN598" s="97"/>
      <c r="BO598" s="97"/>
      <c r="BP598" s="97"/>
      <c r="BQ598" s="97"/>
      <c r="BR598" s="97"/>
      <c r="BS598" s="97"/>
      <c r="BT598" s="97"/>
      <c r="BU598" s="97"/>
      <c r="BV598" s="97"/>
      <c r="BW598" s="97"/>
      <c r="BX598" s="97"/>
      <c r="BY598" s="97"/>
      <c r="BZ598" s="97"/>
      <c r="CA598" s="97"/>
      <c r="CB598" s="97"/>
      <c r="CC598" s="97"/>
      <c r="CD598" s="97"/>
      <c r="CE598" s="97"/>
      <c r="CF598" s="97"/>
      <c r="CG598" s="97"/>
      <c r="CH598" s="97"/>
      <c r="CI598" s="97"/>
      <c r="CJ598" s="97"/>
      <c r="CK598" s="97"/>
      <c r="CL598" s="97"/>
      <c r="CM598" s="97"/>
      <c r="CN598" s="97"/>
      <c r="CO598" s="97"/>
      <c r="CP598" s="97"/>
      <c r="CQ598" s="97"/>
      <c r="CR598" s="97"/>
      <c r="CS598" s="97"/>
      <c r="CT598" s="97"/>
      <c r="CU598" s="97"/>
      <c r="CV598" s="97"/>
      <c r="CW598" s="97"/>
      <c r="CX598" s="97"/>
      <c r="CY598" s="97"/>
      <c r="CZ598" s="97"/>
      <c r="DA598" s="97"/>
      <c r="DB598" s="97"/>
      <c r="DC598" s="97"/>
      <c r="DD598" s="97"/>
      <c r="DE598" s="97"/>
      <c r="DF598" s="97"/>
      <c r="DG598" s="97"/>
      <c r="DH598" s="97"/>
      <c r="DI598" s="97"/>
      <c r="DJ598" s="97"/>
      <c r="DK598" s="97"/>
      <c r="DL598" s="97"/>
      <c r="DM598" s="97"/>
      <c r="DN598" s="97"/>
      <c r="DO598" s="97"/>
      <c r="DP598" s="97"/>
      <c r="DQ598" s="97"/>
      <c r="DR598" s="97"/>
      <c r="DS598" s="97"/>
      <c r="DT598" s="97"/>
      <c r="DU598" s="97"/>
      <c r="DV598" s="97"/>
      <c r="DW598" s="97"/>
      <c r="DX598" s="97"/>
      <c r="DY598" s="97"/>
      <c r="DZ598" s="97"/>
      <c r="EA598" s="97"/>
      <c r="EB598" s="97"/>
      <c r="EC598" s="97"/>
      <c r="ED598" s="97"/>
      <c r="EE598" s="97"/>
      <c r="EF598" s="97"/>
      <c r="EG598" s="97"/>
      <c r="EH598" s="97"/>
      <c r="EI598" s="97"/>
      <c r="EJ598" s="97"/>
      <c r="EK598" s="97"/>
      <c r="EL598" s="97"/>
      <c r="EM598" s="97"/>
      <c r="EN598" s="97"/>
      <c r="EO598" s="97"/>
      <c r="EP598" s="97"/>
      <c r="EQ598" s="97"/>
      <c r="ER598" s="97"/>
      <c r="ES598" s="97"/>
      <c r="ET598" s="97"/>
      <c r="EU598" s="97"/>
      <c r="EV598" s="97"/>
      <c r="EW598" s="97"/>
      <c r="EX598" s="97"/>
      <c r="EY598" s="97"/>
      <c r="EZ598" s="97"/>
      <c r="FA598" s="97"/>
      <c r="FB598" s="97"/>
      <c r="FC598" s="97"/>
      <c r="FD598" s="97"/>
      <c r="FE598" s="97"/>
      <c r="FF598" s="97"/>
      <c r="FG598" s="97"/>
      <c r="FH598" s="97"/>
      <c r="FI598" s="97"/>
      <c r="FJ598" s="97"/>
      <c r="FK598" s="97"/>
      <c r="FL598" s="97"/>
      <c r="FM598" s="97"/>
      <c r="FN598" s="97"/>
      <c r="FO598" s="97"/>
      <c r="FP598" s="97"/>
      <c r="FQ598" s="97"/>
      <c r="FR598" s="97"/>
      <c r="FS598" s="97"/>
      <c r="FT598" s="97"/>
      <c r="FU598" s="97"/>
      <c r="FV598" s="97"/>
      <c r="FW598" s="97"/>
      <c r="FX598" s="97"/>
      <c r="FY598" s="97"/>
      <c r="FZ598" s="97"/>
      <c r="GA598" s="97"/>
      <c r="GB598" s="97"/>
      <c r="GC598" s="97"/>
      <c r="GD598" s="97"/>
      <c r="GE598" s="97"/>
      <c r="GF598" s="97"/>
      <c r="GG598" s="97"/>
      <c r="GH598" s="97"/>
      <c r="GI598" s="97"/>
      <c r="GJ598" s="97"/>
      <c r="GK598" s="97"/>
      <c r="GL598" s="97"/>
      <c r="GM598" s="97"/>
      <c r="GN598" s="97"/>
      <c r="GO598" s="97"/>
      <c r="GP598" s="97"/>
      <c r="GQ598" s="97"/>
      <c r="GR598" s="97"/>
      <c r="GS598" s="97"/>
      <c r="GT598" s="97"/>
      <c r="GU598" s="97"/>
      <c r="GV598" s="97"/>
      <c r="GW598" s="97"/>
      <c r="GX598" s="97"/>
      <c r="GY598" s="97"/>
      <c r="GZ598" s="97"/>
      <c r="HA598" s="97"/>
      <c r="HB598" s="97"/>
      <c r="HC598" s="97"/>
      <c r="HD598" s="97"/>
      <c r="HE598" s="97"/>
      <c r="HF598" s="97"/>
      <c r="HG598" s="97"/>
      <c r="HH598" s="97"/>
      <c r="HI598" s="97"/>
      <c r="HJ598" s="97"/>
      <c r="HK598" s="97"/>
      <c r="HL598" s="97"/>
      <c r="HM598" s="97"/>
      <c r="HN598" s="97"/>
      <c r="HO598" s="97"/>
      <c r="HP598" s="97"/>
      <c r="HQ598" s="97"/>
      <c r="HR598" s="97"/>
      <c r="HS598" s="97"/>
      <c r="HT598" s="97"/>
      <c r="HU598" s="97"/>
      <c r="HV598" s="97"/>
      <c r="HW598" s="97"/>
      <c r="HX598" s="97"/>
      <c r="HY598" s="97"/>
      <c r="HZ598" s="97"/>
      <c r="IA598" s="97"/>
      <c r="IB598" s="97"/>
      <c r="IC598" s="97"/>
      <c r="ID598" s="97"/>
      <c r="IE598" s="97"/>
      <c r="IF598" s="97"/>
      <c r="IG598" s="97"/>
      <c r="IH598" s="97"/>
      <c r="II598" s="97"/>
      <c r="IJ598" s="97"/>
      <c r="IK598" s="97"/>
      <c r="IL598" s="97"/>
      <c r="IM598" s="97"/>
      <c r="IN598" s="97"/>
      <c r="IO598" s="97"/>
      <c r="IP598" s="97"/>
      <c r="IQ598" s="97"/>
      <c r="IR598" s="97"/>
      <c r="IS598" s="97"/>
      <c r="IT598" s="97"/>
      <c r="IU598" s="97"/>
      <c r="IV598" s="97"/>
    </row>
    <row r="599" spans="1:256" s="92" customFormat="1" ht="64.5" customHeight="1">
      <c r="A599" s="188"/>
      <c r="B599" s="187"/>
      <c r="C599" s="187"/>
      <c r="D599" s="187"/>
      <c r="E599" s="187"/>
      <c r="F599" s="187"/>
      <c r="G599" s="187"/>
      <c r="H599" s="191"/>
      <c r="I599" s="191"/>
      <c r="J599" s="187"/>
      <c r="K599" s="78" t="s">
        <v>1314</v>
      </c>
      <c r="L599" s="78" t="s">
        <v>1315</v>
      </c>
      <c r="M599" s="217"/>
      <c r="N599" s="191"/>
      <c r="O599" s="78" t="s">
        <v>1436</v>
      </c>
      <c r="P599" s="144" t="s">
        <v>1310</v>
      </c>
      <c r="Q599" s="144" t="s">
        <v>1301</v>
      </c>
      <c r="R599" s="145">
        <v>100000000</v>
      </c>
      <c r="S599" s="191"/>
      <c r="T599" s="187"/>
      <c r="U599" s="187"/>
      <c r="V599" s="187"/>
      <c r="W599" s="187"/>
      <c r="X599" s="187"/>
      <c r="Y599" s="187"/>
      <c r="Z599" s="187"/>
      <c r="AA599" s="187"/>
      <c r="AB599" s="187"/>
      <c r="AC599" s="187"/>
      <c r="AD599" s="187"/>
      <c r="AE599" s="187"/>
      <c r="AF599" s="35"/>
      <c r="AG599" s="97"/>
      <c r="AH599" s="97"/>
      <c r="AI599" s="97"/>
      <c r="AJ599" s="97"/>
      <c r="AK599" s="97"/>
      <c r="AL599" s="97"/>
      <c r="AM599" s="97"/>
      <c r="AN599" s="97"/>
      <c r="AO599" s="97"/>
      <c r="AP599" s="97"/>
      <c r="AQ599" s="97"/>
      <c r="AR599" s="97"/>
      <c r="AS599" s="97"/>
      <c r="AT599" s="97"/>
      <c r="AU599" s="97"/>
      <c r="AV599" s="97"/>
      <c r="AW599" s="97"/>
      <c r="AX599" s="97"/>
      <c r="AY599" s="97"/>
      <c r="AZ599" s="97"/>
      <c r="BA599" s="97"/>
      <c r="BB599" s="97"/>
      <c r="BC599" s="97"/>
      <c r="BD599" s="97"/>
      <c r="BE599" s="97"/>
      <c r="BF599" s="97"/>
      <c r="BG599" s="97"/>
      <c r="BH599" s="97"/>
      <c r="BI599" s="97"/>
      <c r="BJ599" s="97"/>
      <c r="BK599" s="97"/>
      <c r="BL599" s="97"/>
      <c r="BM599" s="97"/>
      <c r="BN599" s="97"/>
      <c r="BO599" s="97"/>
      <c r="BP599" s="97"/>
      <c r="BQ599" s="97"/>
      <c r="BR599" s="97"/>
      <c r="BS599" s="97"/>
      <c r="BT599" s="97"/>
      <c r="BU599" s="97"/>
      <c r="BV599" s="97"/>
      <c r="BW599" s="97"/>
      <c r="BX599" s="97"/>
      <c r="BY599" s="97"/>
      <c r="BZ599" s="97"/>
      <c r="CA599" s="97"/>
      <c r="CB599" s="97"/>
      <c r="CC599" s="97"/>
      <c r="CD599" s="97"/>
      <c r="CE599" s="97"/>
      <c r="CF599" s="97"/>
      <c r="CG599" s="97"/>
      <c r="CH599" s="97"/>
      <c r="CI599" s="97"/>
      <c r="CJ599" s="97"/>
      <c r="CK599" s="97"/>
      <c r="CL599" s="97"/>
      <c r="CM599" s="97"/>
      <c r="CN599" s="97"/>
      <c r="CO599" s="97"/>
      <c r="CP599" s="97"/>
      <c r="CQ599" s="97"/>
      <c r="CR599" s="97"/>
      <c r="CS599" s="97"/>
      <c r="CT599" s="97"/>
      <c r="CU599" s="97"/>
      <c r="CV599" s="97"/>
      <c r="CW599" s="97"/>
      <c r="CX599" s="97"/>
      <c r="CY599" s="97"/>
      <c r="CZ599" s="97"/>
      <c r="DA599" s="97"/>
      <c r="DB599" s="97"/>
      <c r="DC599" s="97"/>
      <c r="DD599" s="97"/>
      <c r="DE599" s="97"/>
      <c r="DF599" s="97"/>
      <c r="DG599" s="97"/>
      <c r="DH599" s="97"/>
      <c r="DI599" s="97"/>
      <c r="DJ599" s="97"/>
      <c r="DK599" s="97"/>
      <c r="DL599" s="97"/>
      <c r="DM599" s="97"/>
      <c r="DN599" s="97"/>
      <c r="DO599" s="97"/>
      <c r="DP599" s="97"/>
      <c r="DQ599" s="97"/>
      <c r="DR599" s="97"/>
      <c r="DS599" s="97"/>
      <c r="DT599" s="97"/>
      <c r="DU599" s="97"/>
      <c r="DV599" s="97"/>
      <c r="DW599" s="97"/>
      <c r="DX599" s="97"/>
      <c r="DY599" s="97"/>
      <c r="DZ599" s="97"/>
      <c r="EA599" s="97"/>
      <c r="EB599" s="97"/>
      <c r="EC599" s="97"/>
      <c r="ED599" s="97"/>
      <c r="EE599" s="97"/>
      <c r="EF599" s="97"/>
      <c r="EG599" s="97"/>
      <c r="EH599" s="97"/>
      <c r="EI599" s="97"/>
      <c r="EJ599" s="97"/>
      <c r="EK599" s="97"/>
      <c r="EL599" s="97"/>
      <c r="EM599" s="97"/>
      <c r="EN599" s="97"/>
      <c r="EO599" s="97"/>
      <c r="EP599" s="97"/>
      <c r="EQ599" s="97"/>
      <c r="ER599" s="97"/>
      <c r="ES599" s="97"/>
      <c r="ET599" s="97"/>
      <c r="EU599" s="97"/>
      <c r="EV599" s="97"/>
      <c r="EW599" s="97"/>
      <c r="EX599" s="97"/>
      <c r="EY599" s="97"/>
      <c r="EZ599" s="97"/>
      <c r="FA599" s="97"/>
      <c r="FB599" s="97"/>
      <c r="FC599" s="97"/>
      <c r="FD599" s="97"/>
      <c r="FE599" s="97"/>
      <c r="FF599" s="97"/>
      <c r="FG599" s="97"/>
      <c r="FH599" s="97"/>
      <c r="FI599" s="97"/>
      <c r="FJ599" s="97"/>
      <c r="FK599" s="97"/>
      <c r="FL599" s="97"/>
      <c r="FM599" s="97"/>
      <c r="FN599" s="97"/>
      <c r="FO599" s="97"/>
      <c r="FP599" s="97"/>
      <c r="FQ599" s="97"/>
      <c r="FR599" s="97"/>
      <c r="FS599" s="97"/>
      <c r="FT599" s="97"/>
      <c r="FU599" s="97"/>
      <c r="FV599" s="97"/>
      <c r="FW599" s="97"/>
      <c r="FX599" s="97"/>
      <c r="FY599" s="97"/>
      <c r="FZ599" s="97"/>
      <c r="GA599" s="97"/>
      <c r="GB599" s="97"/>
      <c r="GC599" s="97"/>
      <c r="GD599" s="97"/>
      <c r="GE599" s="97"/>
      <c r="GF599" s="97"/>
      <c r="GG599" s="97"/>
      <c r="GH599" s="97"/>
      <c r="GI599" s="97"/>
      <c r="GJ599" s="97"/>
      <c r="GK599" s="97"/>
      <c r="GL599" s="97"/>
      <c r="GM599" s="97"/>
      <c r="GN599" s="97"/>
      <c r="GO599" s="97"/>
      <c r="GP599" s="97"/>
      <c r="GQ599" s="97"/>
      <c r="GR599" s="97"/>
      <c r="GS599" s="97"/>
      <c r="GT599" s="97"/>
      <c r="GU599" s="97"/>
      <c r="GV599" s="97"/>
      <c r="GW599" s="97"/>
      <c r="GX599" s="97"/>
      <c r="GY599" s="97"/>
      <c r="GZ599" s="97"/>
      <c r="HA599" s="97"/>
      <c r="HB599" s="97"/>
      <c r="HC599" s="97"/>
      <c r="HD599" s="97"/>
      <c r="HE599" s="97"/>
      <c r="HF599" s="97"/>
      <c r="HG599" s="97"/>
      <c r="HH599" s="97"/>
      <c r="HI599" s="97"/>
      <c r="HJ599" s="97"/>
      <c r="HK599" s="97"/>
      <c r="HL599" s="97"/>
      <c r="HM599" s="97"/>
      <c r="HN599" s="97"/>
      <c r="HO599" s="97"/>
      <c r="HP599" s="97"/>
      <c r="HQ599" s="97"/>
      <c r="HR599" s="97"/>
      <c r="HS599" s="97"/>
      <c r="HT599" s="97"/>
      <c r="HU599" s="97"/>
      <c r="HV599" s="97"/>
      <c r="HW599" s="97"/>
      <c r="HX599" s="97"/>
      <c r="HY599" s="97"/>
      <c r="HZ599" s="97"/>
      <c r="IA599" s="97"/>
      <c r="IB599" s="97"/>
      <c r="IC599" s="97"/>
      <c r="ID599" s="97"/>
      <c r="IE599" s="97"/>
      <c r="IF599" s="97"/>
      <c r="IG599" s="97"/>
      <c r="IH599" s="97"/>
      <c r="II599" s="97"/>
      <c r="IJ599" s="97"/>
      <c r="IK599" s="97"/>
      <c r="IL599" s="97"/>
      <c r="IM599" s="97"/>
      <c r="IN599" s="97"/>
      <c r="IO599" s="97"/>
      <c r="IP599" s="97"/>
      <c r="IQ599" s="97"/>
      <c r="IR599" s="97"/>
      <c r="IS599" s="97"/>
      <c r="IT599" s="97"/>
      <c r="IU599" s="97"/>
      <c r="IV599" s="97"/>
    </row>
    <row r="600" spans="1:256" s="92" customFormat="1" ht="85.5" customHeight="1">
      <c r="A600" s="188"/>
      <c r="B600" s="187"/>
      <c r="C600" s="187"/>
      <c r="D600" s="187"/>
      <c r="E600" s="187"/>
      <c r="F600" s="187"/>
      <c r="G600" s="78" t="s">
        <v>1316</v>
      </c>
      <c r="H600" s="114">
        <v>0</v>
      </c>
      <c r="I600" s="114">
        <v>1</v>
      </c>
      <c r="J600" s="187"/>
      <c r="K600" s="78" t="s">
        <v>1317</v>
      </c>
      <c r="L600" s="78" t="s">
        <v>1304</v>
      </c>
      <c r="M600" s="217"/>
      <c r="N600" s="191"/>
      <c r="O600" s="78" t="s">
        <v>1436</v>
      </c>
      <c r="P600" s="101"/>
      <c r="Q600" s="101"/>
      <c r="R600" s="145"/>
      <c r="S600" s="191"/>
      <c r="T600" s="187"/>
      <c r="U600" s="187"/>
      <c r="V600" s="187"/>
      <c r="W600" s="187"/>
      <c r="X600" s="187"/>
      <c r="Y600" s="187"/>
      <c r="Z600" s="187"/>
      <c r="AA600" s="187"/>
      <c r="AB600" s="187"/>
      <c r="AC600" s="187"/>
      <c r="AD600" s="187"/>
      <c r="AE600" s="187"/>
      <c r="AF600" s="35"/>
      <c r="AG600" s="97"/>
      <c r="AH600" s="97"/>
      <c r="AI600" s="97"/>
      <c r="AJ600" s="97"/>
      <c r="AK600" s="97"/>
      <c r="AL600" s="97"/>
      <c r="AM600" s="97"/>
      <c r="AN600" s="97"/>
      <c r="AO600" s="97"/>
      <c r="AP600" s="97"/>
      <c r="AQ600" s="97"/>
      <c r="AR600" s="97"/>
      <c r="AS600" s="97"/>
      <c r="AT600" s="97"/>
      <c r="AU600" s="97"/>
      <c r="AV600" s="97"/>
      <c r="AW600" s="97"/>
      <c r="AX600" s="97"/>
      <c r="AY600" s="97"/>
      <c r="AZ600" s="97"/>
      <c r="BA600" s="97"/>
      <c r="BB600" s="97"/>
      <c r="BC600" s="97"/>
      <c r="BD600" s="97"/>
      <c r="BE600" s="97"/>
      <c r="BF600" s="97"/>
      <c r="BG600" s="97"/>
      <c r="BH600" s="97"/>
      <c r="BI600" s="97"/>
      <c r="BJ600" s="97"/>
      <c r="BK600" s="97"/>
      <c r="BL600" s="97"/>
      <c r="BM600" s="97"/>
      <c r="BN600" s="97"/>
      <c r="BO600" s="97"/>
      <c r="BP600" s="97"/>
      <c r="BQ600" s="97"/>
      <c r="BR600" s="97"/>
      <c r="BS600" s="97"/>
      <c r="BT600" s="97"/>
      <c r="BU600" s="97"/>
      <c r="BV600" s="97"/>
      <c r="BW600" s="97"/>
      <c r="BX600" s="97"/>
      <c r="BY600" s="97"/>
      <c r="BZ600" s="97"/>
      <c r="CA600" s="97"/>
      <c r="CB600" s="97"/>
      <c r="CC600" s="97"/>
      <c r="CD600" s="97"/>
      <c r="CE600" s="97"/>
      <c r="CF600" s="97"/>
      <c r="CG600" s="97"/>
      <c r="CH600" s="97"/>
      <c r="CI600" s="97"/>
      <c r="CJ600" s="97"/>
      <c r="CK600" s="97"/>
      <c r="CL600" s="97"/>
      <c r="CM600" s="97"/>
      <c r="CN600" s="97"/>
      <c r="CO600" s="97"/>
      <c r="CP600" s="97"/>
      <c r="CQ600" s="97"/>
      <c r="CR600" s="97"/>
      <c r="CS600" s="97"/>
      <c r="CT600" s="97"/>
      <c r="CU600" s="97"/>
      <c r="CV600" s="97"/>
      <c r="CW600" s="97"/>
      <c r="CX600" s="97"/>
      <c r="CY600" s="97"/>
      <c r="CZ600" s="97"/>
      <c r="DA600" s="97"/>
      <c r="DB600" s="97"/>
      <c r="DC600" s="97"/>
      <c r="DD600" s="97"/>
      <c r="DE600" s="97"/>
      <c r="DF600" s="97"/>
      <c r="DG600" s="97"/>
      <c r="DH600" s="97"/>
      <c r="DI600" s="97"/>
      <c r="DJ600" s="97"/>
      <c r="DK600" s="97"/>
      <c r="DL600" s="97"/>
      <c r="DM600" s="97"/>
      <c r="DN600" s="97"/>
      <c r="DO600" s="97"/>
      <c r="DP600" s="97"/>
      <c r="DQ600" s="97"/>
      <c r="DR600" s="97"/>
      <c r="DS600" s="97"/>
      <c r="DT600" s="97"/>
      <c r="DU600" s="97"/>
      <c r="DV600" s="97"/>
      <c r="DW600" s="97"/>
      <c r="DX600" s="97"/>
      <c r="DY600" s="97"/>
      <c r="DZ600" s="97"/>
      <c r="EA600" s="97"/>
      <c r="EB600" s="97"/>
      <c r="EC600" s="97"/>
      <c r="ED600" s="97"/>
      <c r="EE600" s="97"/>
      <c r="EF600" s="97"/>
      <c r="EG600" s="97"/>
      <c r="EH600" s="97"/>
      <c r="EI600" s="97"/>
      <c r="EJ600" s="97"/>
      <c r="EK600" s="97"/>
      <c r="EL600" s="97"/>
      <c r="EM600" s="97"/>
      <c r="EN600" s="97"/>
      <c r="EO600" s="97"/>
      <c r="EP600" s="97"/>
      <c r="EQ600" s="97"/>
      <c r="ER600" s="97"/>
      <c r="ES600" s="97"/>
      <c r="ET600" s="97"/>
      <c r="EU600" s="97"/>
      <c r="EV600" s="97"/>
      <c r="EW600" s="97"/>
      <c r="EX600" s="97"/>
      <c r="EY600" s="97"/>
      <c r="EZ600" s="97"/>
      <c r="FA600" s="97"/>
      <c r="FB600" s="97"/>
      <c r="FC600" s="97"/>
      <c r="FD600" s="97"/>
      <c r="FE600" s="97"/>
      <c r="FF600" s="97"/>
      <c r="FG600" s="97"/>
      <c r="FH600" s="97"/>
      <c r="FI600" s="97"/>
      <c r="FJ600" s="97"/>
      <c r="FK600" s="97"/>
      <c r="FL600" s="97"/>
      <c r="FM600" s="97"/>
      <c r="FN600" s="97"/>
      <c r="FO600" s="97"/>
      <c r="FP600" s="97"/>
      <c r="FQ600" s="97"/>
      <c r="FR600" s="97"/>
      <c r="FS600" s="97"/>
      <c r="FT600" s="97"/>
      <c r="FU600" s="97"/>
      <c r="FV600" s="97"/>
      <c r="FW600" s="97"/>
      <c r="FX600" s="97"/>
      <c r="FY600" s="97"/>
      <c r="FZ600" s="97"/>
      <c r="GA600" s="97"/>
      <c r="GB600" s="97"/>
      <c r="GC600" s="97"/>
      <c r="GD600" s="97"/>
      <c r="GE600" s="97"/>
      <c r="GF600" s="97"/>
      <c r="GG600" s="97"/>
      <c r="GH600" s="97"/>
      <c r="GI600" s="97"/>
      <c r="GJ600" s="97"/>
      <c r="GK600" s="97"/>
      <c r="GL600" s="97"/>
      <c r="GM600" s="97"/>
      <c r="GN600" s="97"/>
      <c r="GO600" s="97"/>
      <c r="GP600" s="97"/>
      <c r="GQ600" s="97"/>
      <c r="GR600" s="97"/>
      <c r="GS600" s="97"/>
      <c r="GT600" s="97"/>
      <c r="GU600" s="97"/>
      <c r="GV600" s="97"/>
      <c r="GW600" s="97"/>
      <c r="GX600" s="97"/>
      <c r="GY600" s="97"/>
      <c r="GZ600" s="97"/>
      <c r="HA600" s="97"/>
      <c r="HB600" s="97"/>
      <c r="HC600" s="97"/>
      <c r="HD600" s="97"/>
      <c r="HE600" s="97"/>
      <c r="HF600" s="97"/>
      <c r="HG600" s="97"/>
      <c r="HH600" s="97"/>
      <c r="HI600" s="97"/>
      <c r="HJ600" s="97"/>
      <c r="HK600" s="97"/>
      <c r="HL600" s="97"/>
      <c r="HM600" s="97"/>
      <c r="HN600" s="97"/>
      <c r="HO600" s="97"/>
      <c r="HP600" s="97"/>
      <c r="HQ600" s="97"/>
      <c r="HR600" s="97"/>
      <c r="HS600" s="97"/>
      <c r="HT600" s="97"/>
      <c r="HU600" s="97"/>
      <c r="HV600" s="97"/>
      <c r="HW600" s="97"/>
      <c r="HX600" s="97"/>
      <c r="HY600" s="97"/>
      <c r="HZ600" s="97"/>
      <c r="IA600" s="97"/>
      <c r="IB600" s="97"/>
      <c r="IC600" s="97"/>
      <c r="ID600" s="97"/>
      <c r="IE600" s="97"/>
      <c r="IF600" s="97"/>
      <c r="IG600" s="97"/>
      <c r="IH600" s="97"/>
      <c r="II600" s="97"/>
      <c r="IJ600" s="97"/>
      <c r="IK600" s="97"/>
      <c r="IL600" s="97"/>
      <c r="IM600" s="97"/>
      <c r="IN600" s="97"/>
      <c r="IO600" s="97"/>
      <c r="IP600" s="97"/>
      <c r="IQ600" s="97"/>
      <c r="IR600" s="97"/>
      <c r="IS600" s="97"/>
      <c r="IT600" s="97"/>
      <c r="IU600" s="97"/>
      <c r="IV600" s="97"/>
    </row>
    <row r="601" spans="1:256" s="92" customFormat="1" ht="67.5" customHeight="1">
      <c r="A601" s="188"/>
      <c r="B601" s="187"/>
      <c r="C601" s="187"/>
      <c r="D601" s="187"/>
      <c r="E601" s="187"/>
      <c r="F601" s="214" t="s">
        <v>1318</v>
      </c>
      <c r="G601" s="214" t="s">
        <v>1319</v>
      </c>
      <c r="H601" s="215">
        <v>500</v>
      </c>
      <c r="I601" s="215">
        <v>3000</v>
      </c>
      <c r="J601" s="214" t="s">
        <v>1320</v>
      </c>
      <c r="K601" s="78" t="s">
        <v>1321</v>
      </c>
      <c r="L601" s="78" t="s">
        <v>1322</v>
      </c>
      <c r="M601" s="216">
        <v>43465</v>
      </c>
      <c r="N601" s="215">
        <v>10</v>
      </c>
      <c r="O601" s="78" t="s">
        <v>1436</v>
      </c>
      <c r="P601" s="209" t="s">
        <v>1323</v>
      </c>
      <c r="Q601" s="209" t="s">
        <v>1301</v>
      </c>
      <c r="R601" s="210">
        <v>1500000000</v>
      </c>
      <c r="S601" s="210">
        <f>R601</f>
        <v>1500000000</v>
      </c>
      <c r="T601" s="214" t="s">
        <v>1324</v>
      </c>
      <c r="U601" s="187"/>
      <c r="V601" s="187"/>
      <c r="W601" s="187"/>
      <c r="X601" s="187"/>
      <c r="Y601" s="187"/>
      <c r="Z601" s="187"/>
      <c r="AA601" s="187"/>
      <c r="AB601" s="187"/>
      <c r="AC601" s="187"/>
      <c r="AD601" s="187"/>
      <c r="AE601" s="187"/>
      <c r="AF601" s="35"/>
      <c r="AG601" s="97"/>
      <c r="AH601" s="97"/>
      <c r="AI601" s="97"/>
      <c r="AJ601" s="97"/>
      <c r="AK601" s="97"/>
      <c r="AL601" s="97"/>
      <c r="AM601" s="97"/>
      <c r="AN601" s="97"/>
      <c r="AO601" s="97"/>
      <c r="AP601" s="97"/>
      <c r="AQ601" s="97"/>
      <c r="AR601" s="97"/>
      <c r="AS601" s="97"/>
      <c r="AT601" s="97"/>
      <c r="AU601" s="97"/>
      <c r="AV601" s="97"/>
      <c r="AW601" s="97"/>
      <c r="AX601" s="97"/>
      <c r="AY601" s="97"/>
      <c r="AZ601" s="97"/>
      <c r="BA601" s="97"/>
      <c r="BB601" s="97"/>
      <c r="BC601" s="97"/>
      <c r="BD601" s="97"/>
      <c r="BE601" s="97"/>
      <c r="BF601" s="97"/>
      <c r="BG601" s="97"/>
      <c r="BH601" s="97"/>
      <c r="BI601" s="97"/>
      <c r="BJ601" s="97"/>
      <c r="BK601" s="97"/>
      <c r="BL601" s="97"/>
      <c r="BM601" s="97"/>
      <c r="BN601" s="97"/>
      <c r="BO601" s="97"/>
      <c r="BP601" s="97"/>
      <c r="BQ601" s="97"/>
      <c r="BR601" s="97"/>
      <c r="BS601" s="97"/>
      <c r="BT601" s="97"/>
      <c r="BU601" s="97"/>
      <c r="BV601" s="97"/>
      <c r="BW601" s="97"/>
      <c r="BX601" s="97"/>
      <c r="BY601" s="97"/>
      <c r="BZ601" s="97"/>
      <c r="CA601" s="97"/>
      <c r="CB601" s="97"/>
      <c r="CC601" s="97"/>
      <c r="CD601" s="97"/>
      <c r="CE601" s="97"/>
      <c r="CF601" s="97"/>
      <c r="CG601" s="97"/>
      <c r="CH601" s="97"/>
      <c r="CI601" s="97"/>
      <c r="CJ601" s="97"/>
      <c r="CK601" s="97"/>
      <c r="CL601" s="97"/>
      <c r="CM601" s="97"/>
      <c r="CN601" s="97"/>
      <c r="CO601" s="97"/>
      <c r="CP601" s="97"/>
      <c r="CQ601" s="97"/>
      <c r="CR601" s="97"/>
      <c r="CS601" s="97"/>
      <c r="CT601" s="97"/>
      <c r="CU601" s="97"/>
      <c r="CV601" s="97"/>
      <c r="CW601" s="97"/>
      <c r="CX601" s="97"/>
      <c r="CY601" s="97"/>
      <c r="CZ601" s="97"/>
      <c r="DA601" s="97"/>
      <c r="DB601" s="97"/>
      <c r="DC601" s="97"/>
      <c r="DD601" s="97"/>
      <c r="DE601" s="97"/>
      <c r="DF601" s="97"/>
      <c r="DG601" s="97"/>
      <c r="DH601" s="97"/>
      <c r="DI601" s="97"/>
      <c r="DJ601" s="97"/>
      <c r="DK601" s="97"/>
      <c r="DL601" s="97"/>
      <c r="DM601" s="97"/>
      <c r="DN601" s="97"/>
      <c r="DO601" s="97"/>
      <c r="DP601" s="97"/>
      <c r="DQ601" s="97"/>
      <c r="DR601" s="97"/>
      <c r="DS601" s="97"/>
      <c r="DT601" s="97"/>
      <c r="DU601" s="97"/>
      <c r="DV601" s="97"/>
      <c r="DW601" s="97"/>
      <c r="DX601" s="97"/>
      <c r="DY601" s="97"/>
      <c r="DZ601" s="97"/>
      <c r="EA601" s="97"/>
      <c r="EB601" s="97"/>
      <c r="EC601" s="97"/>
      <c r="ED601" s="97"/>
      <c r="EE601" s="97"/>
      <c r="EF601" s="97"/>
      <c r="EG601" s="97"/>
      <c r="EH601" s="97"/>
      <c r="EI601" s="97"/>
      <c r="EJ601" s="97"/>
      <c r="EK601" s="97"/>
      <c r="EL601" s="97"/>
      <c r="EM601" s="97"/>
      <c r="EN601" s="97"/>
      <c r="EO601" s="97"/>
      <c r="EP601" s="97"/>
      <c r="EQ601" s="97"/>
      <c r="ER601" s="97"/>
      <c r="ES601" s="97"/>
      <c r="ET601" s="97"/>
      <c r="EU601" s="97"/>
      <c r="EV601" s="97"/>
      <c r="EW601" s="97"/>
      <c r="EX601" s="97"/>
      <c r="EY601" s="97"/>
      <c r="EZ601" s="97"/>
      <c r="FA601" s="97"/>
      <c r="FB601" s="97"/>
      <c r="FC601" s="97"/>
      <c r="FD601" s="97"/>
      <c r="FE601" s="97"/>
      <c r="FF601" s="97"/>
      <c r="FG601" s="97"/>
      <c r="FH601" s="97"/>
      <c r="FI601" s="97"/>
      <c r="FJ601" s="97"/>
      <c r="FK601" s="97"/>
      <c r="FL601" s="97"/>
      <c r="FM601" s="97"/>
      <c r="FN601" s="97"/>
      <c r="FO601" s="97"/>
      <c r="FP601" s="97"/>
      <c r="FQ601" s="97"/>
      <c r="FR601" s="97"/>
      <c r="FS601" s="97"/>
      <c r="FT601" s="97"/>
      <c r="FU601" s="97"/>
      <c r="FV601" s="97"/>
      <c r="FW601" s="97"/>
      <c r="FX601" s="97"/>
      <c r="FY601" s="97"/>
      <c r="FZ601" s="97"/>
      <c r="GA601" s="97"/>
      <c r="GB601" s="97"/>
      <c r="GC601" s="97"/>
      <c r="GD601" s="97"/>
      <c r="GE601" s="97"/>
      <c r="GF601" s="97"/>
      <c r="GG601" s="97"/>
      <c r="GH601" s="97"/>
      <c r="GI601" s="97"/>
      <c r="GJ601" s="97"/>
      <c r="GK601" s="97"/>
      <c r="GL601" s="97"/>
      <c r="GM601" s="97"/>
      <c r="GN601" s="97"/>
      <c r="GO601" s="97"/>
      <c r="GP601" s="97"/>
      <c r="GQ601" s="97"/>
      <c r="GR601" s="97"/>
      <c r="GS601" s="97"/>
      <c r="GT601" s="97"/>
      <c r="GU601" s="97"/>
      <c r="GV601" s="97"/>
      <c r="GW601" s="97"/>
      <c r="GX601" s="97"/>
      <c r="GY601" s="97"/>
      <c r="GZ601" s="97"/>
      <c r="HA601" s="97"/>
      <c r="HB601" s="97"/>
      <c r="HC601" s="97"/>
      <c r="HD601" s="97"/>
      <c r="HE601" s="97"/>
      <c r="HF601" s="97"/>
      <c r="HG601" s="97"/>
      <c r="HH601" s="97"/>
      <c r="HI601" s="97"/>
      <c r="HJ601" s="97"/>
      <c r="HK601" s="97"/>
      <c r="HL601" s="97"/>
      <c r="HM601" s="97"/>
      <c r="HN601" s="97"/>
      <c r="HO601" s="97"/>
      <c r="HP601" s="97"/>
      <c r="HQ601" s="97"/>
      <c r="HR601" s="97"/>
      <c r="HS601" s="97"/>
      <c r="HT601" s="97"/>
      <c r="HU601" s="97"/>
      <c r="HV601" s="97"/>
      <c r="HW601" s="97"/>
      <c r="HX601" s="97"/>
      <c r="HY601" s="97"/>
      <c r="HZ601" s="97"/>
      <c r="IA601" s="97"/>
      <c r="IB601" s="97"/>
      <c r="IC601" s="97"/>
      <c r="ID601" s="97"/>
      <c r="IE601" s="97"/>
      <c r="IF601" s="97"/>
      <c r="IG601" s="97"/>
      <c r="IH601" s="97"/>
      <c r="II601" s="97"/>
      <c r="IJ601" s="97"/>
      <c r="IK601" s="97"/>
      <c r="IL601" s="97"/>
      <c r="IM601" s="97"/>
      <c r="IN601" s="97"/>
      <c r="IO601" s="97"/>
      <c r="IP601" s="97"/>
      <c r="IQ601" s="97"/>
      <c r="IR601" s="97"/>
      <c r="IS601" s="97"/>
      <c r="IT601" s="97"/>
      <c r="IU601" s="97"/>
      <c r="IV601" s="97"/>
    </row>
    <row r="602" spans="1:256" s="92" customFormat="1" ht="41.25" customHeight="1">
      <c r="A602" s="188"/>
      <c r="B602" s="187"/>
      <c r="C602" s="187"/>
      <c r="D602" s="187"/>
      <c r="E602" s="187"/>
      <c r="F602" s="187"/>
      <c r="G602" s="187"/>
      <c r="H602" s="191"/>
      <c r="I602" s="191"/>
      <c r="J602" s="187"/>
      <c r="K602" s="78" t="s">
        <v>1325</v>
      </c>
      <c r="L602" s="78" t="s">
        <v>1326</v>
      </c>
      <c r="M602" s="217"/>
      <c r="N602" s="191"/>
      <c r="O602" s="78" t="s">
        <v>1436</v>
      </c>
      <c r="P602" s="191"/>
      <c r="Q602" s="191"/>
      <c r="R602" s="191"/>
      <c r="S602" s="191"/>
      <c r="T602" s="187"/>
      <c r="U602" s="187"/>
      <c r="V602" s="187"/>
      <c r="W602" s="187"/>
      <c r="X602" s="187"/>
      <c r="Y602" s="187"/>
      <c r="Z602" s="187"/>
      <c r="AA602" s="187"/>
      <c r="AB602" s="187"/>
      <c r="AC602" s="187"/>
      <c r="AD602" s="187"/>
      <c r="AE602" s="187"/>
      <c r="AF602" s="35"/>
      <c r="AG602" s="97"/>
      <c r="AH602" s="97"/>
      <c r="AI602" s="97"/>
      <c r="AJ602" s="97"/>
      <c r="AK602" s="97"/>
      <c r="AL602" s="97"/>
      <c r="AM602" s="97"/>
      <c r="AN602" s="97"/>
      <c r="AO602" s="97"/>
      <c r="AP602" s="97"/>
      <c r="AQ602" s="97"/>
      <c r="AR602" s="97"/>
      <c r="AS602" s="97"/>
      <c r="AT602" s="97"/>
      <c r="AU602" s="97"/>
      <c r="AV602" s="97"/>
      <c r="AW602" s="97"/>
      <c r="AX602" s="97"/>
      <c r="AY602" s="97"/>
      <c r="AZ602" s="97"/>
      <c r="BA602" s="97"/>
      <c r="BB602" s="97"/>
      <c r="BC602" s="97"/>
      <c r="BD602" s="97"/>
      <c r="BE602" s="97"/>
      <c r="BF602" s="97"/>
      <c r="BG602" s="97"/>
      <c r="BH602" s="97"/>
      <c r="BI602" s="97"/>
      <c r="BJ602" s="97"/>
      <c r="BK602" s="97"/>
      <c r="BL602" s="97"/>
      <c r="BM602" s="97"/>
      <c r="BN602" s="97"/>
      <c r="BO602" s="97"/>
      <c r="BP602" s="97"/>
      <c r="BQ602" s="97"/>
      <c r="BR602" s="97"/>
      <c r="BS602" s="97"/>
      <c r="BT602" s="97"/>
      <c r="BU602" s="97"/>
      <c r="BV602" s="97"/>
      <c r="BW602" s="97"/>
      <c r="BX602" s="97"/>
      <c r="BY602" s="97"/>
      <c r="BZ602" s="97"/>
      <c r="CA602" s="97"/>
      <c r="CB602" s="97"/>
      <c r="CC602" s="97"/>
      <c r="CD602" s="97"/>
      <c r="CE602" s="97"/>
      <c r="CF602" s="97"/>
      <c r="CG602" s="97"/>
      <c r="CH602" s="97"/>
      <c r="CI602" s="97"/>
      <c r="CJ602" s="97"/>
      <c r="CK602" s="97"/>
      <c r="CL602" s="97"/>
      <c r="CM602" s="97"/>
      <c r="CN602" s="97"/>
      <c r="CO602" s="97"/>
      <c r="CP602" s="97"/>
      <c r="CQ602" s="97"/>
      <c r="CR602" s="97"/>
      <c r="CS602" s="97"/>
      <c r="CT602" s="97"/>
      <c r="CU602" s="97"/>
      <c r="CV602" s="97"/>
      <c r="CW602" s="97"/>
      <c r="CX602" s="97"/>
      <c r="CY602" s="97"/>
      <c r="CZ602" s="97"/>
      <c r="DA602" s="97"/>
      <c r="DB602" s="97"/>
      <c r="DC602" s="97"/>
      <c r="DD602" s="97"/>
      <c r="DE602" s="97"/>
      <c r="DF602" s="97"/>
      <c r="DG602" s="97"/>
      <c r="DH602" s="97"/>
      <c r="DI602" s="97"/>
      <c r="DJ602" s="97"/>
      <c r="DK602" s="97"/>
      <c r="DL602" s="97"/>
      <c r="DM602" s="97"/>
      <c r="DN602" s="97"/>
      <c r="DO602" s="97"/>
      <c r="DP602" s="97"/>
      <c r="DQ602" s="97"/>
      <c r="DR602" s="97"/>
      <c r="DS602" s="97"/>
      <c r="DT602" s="97"/>
      <c r="DU602" s="97"/>
      <c r="DV602" s="97"/>
      <c r="DW602" s="97"/>
      <c r="DX602" s="97"/>
      <c r="DY602" s="97"/>
      <c r="DZ602" s="97"/>
      <c r="EA602" s="97"/>
      <c r="EB602" s="97"/>
      <c r="EC602" s="97"/>
      <c r="ED602" s="97"/>
      <c r="EE602" s="97"/>
      <c r="EF602" s="97"/>
      <c r="EG602" s="97"/>
      <c r="EH602" s="97"/>
      <c r="EI602" s="97"/>
      <c r="EJ602" s="97"/>
      <c r="EK602" s="97"/>
      <c r="EL602" s="97"/>
      <c r="EM602" s="97"/>
      <c r="EN602" s="97"/>
      <c r="EO602" s="97"/>
      <c r="EP602" s="97"/>
      <c r="EQ602" s="97"/>
      <c r="ER602" s="97"/>
      <c r="ES602" s="97"/>
      <c r="ET602" s="97"/>
      <c r="EU602" s="97"/>
      <c r="EV602" s="97"/>
      <c r="EW602" s="97"/>
      <c r="EX602" s="97"/>
      <c r="EY602" s="97"/>
      <c r="EZ602" s="97"/>
      <c r="FA602" s="97"/>
      <c r="FB602" s="97"/>
      <c r="FC602" s="97"/>
      <c r="FD602" s="97"/>
      <c r="FE602" s="97"/>
      <c r="FF602" s="97"/>
      <c r="FG602" s="97"/>
      <c r="FH602" s="97"/>
      <c r="FI602" s="97"/>
      <c r="FJ602" s="97"/>
      <c r="FK602" s="97"/>
      <c r="FL602" s="97"/>
      <c r="FM602" s="97"/>
      <c r="FN602" s="97"/>
      <c r="FO602" s="97"/>
      <c r="FP602" s="97"/>
      <c r="FQ602" s="97"/>
      <c r="FR602" s="97"/>
      <c r="FS602" s="97"/>
      <c r="FT602" s="97"/>
      <c r="FU602" s="97"/>
      <c r="FV602" s="97"/>
      <c r="FW602" s="97"/>
      <c r="FX602" s="97"/>
      <c r="FY602" s="97"/>
      <c r="FZ602" s="97"/>
      <c r="GA602" s="97"/>
      <c r="GB602" s="97"/>
      <c r="GC602" s="97"/>
      <c r="GD602" s="97"/>
      <c r="GE602" s="97"/>
      <c r="GF602" s="97"/>
      <c r="GG602" s="97"/>
      <c r="GH602" s="97"/>
      <c r="GI602" s="97"/>
      <c r="GJ602" s="97"/>
      <c r="GK602" s="97"/>
      <c r="GL602" s="97"/>
      <c r="GM602" s="97"/>
      <c r="GN602" s="97"/>
      <c r="GO602" s="97"/>
      <c r="GP602" s="97"/>
      <c r="GQ602" s="97"/>
      <c r="GR602" s="97"/>
      <c r="GS602" s="97"/>
      <c r="GT602" s="97"/>
      <c r="GU602" s="97"/>
      <c r="GV602" s="97"/>
      <c r="GW602" s="97"/>
      <c r="GX602" s="97"/>
      <c r="GY602" s="97"/>
      <c r="GZ602" s="97"/>
      <c r="HA602" s="97"/>
      <c r="HB602" s="97"/>
      <c r="HC602" s="97"/>
      <c r="HD602" s="97"/>
      <c r="HE602" s="97"/>
      <c r="HF602" s="97"/>
      <c r="HG602" s="97"/>
      <c r="HH602" s="97"/>
      <c r="HI602" s="97"/>
      <c r="HJ602" s="97"/>
      <c r="HK602" s="97"/>
      <c r="HL602" s="97"/>
      <c r="HM602" s="97"/>
      <c r="HN602" s="97"/>
      <c r="HO602" s="97"/>
      <c r="HP602" s="97"/>
      <c r="HQ602" s="97"/>
      <c r="HR602" s="97"/>
      <c r="HS602" s="97"/>
      <c r="HT602" s="97"/>
      <c r="HU602" s="97"/>
      <c r="HV602" s="97"/>
      <c r="HW602" s="97"/>
      <c r="HX602" s="97"/>
      <c r="HY602" s="97"/>
      <c r="HZ602" s="97"/>
      <c r="IA602" s="97"/>
      <c r="IB602" s="97"/>
      <c r="IC602" s="97"/>
      <c r="ID602" s="97"/>
      <c r="IE602" s="97"/>
      <c r="IF602" s="97"/>
      <c r="IG602" s="97"/>
      <c r="IH602" s="97"/>
      <c r="II602" s="97"/>
      <c r="IJ602" s="97"/>
      <c r="IK602" s="97"/>
      <c r="IL602" s="97"/>
      <c r="IM602" s="97"/>
      <c r="IN602" s="97"/>
      <c r="IO602" s="97"/>
      <c r="IP602" s="97"/>
      <c r="IQ602" s="97"/>
      <c r="IR602" s="97"/>
      <c r="IS602" s="97"/>
      <c r="IT602" s="97"/>
      <c r="IU602" s="97"/>
      <c r="IV602" s="97"/>
    </row>
    <row r="603" spans="1:256" s="92" customFormat="1" ht="41.25" customHeight="1">
      <c r="A603" s="188"/>
      <c r="B603" s="187"/>
      <c r="C603" s="187"/>
      <c r="D603" s="187"/>
      <c r="E603" s="187"/>
      <c r="F603" s="187"/>
      <c r="G603" s="187"/>
      <c r="H603" s="191"/>
      <c r="I603" s="191"/>
      <c r="J603" s="187"/>
      <c r="K603" s="78" t="s">
        <v>1327</v>
      </c>
      <c r="L603" s="78" t="s">
        <v>1328</v>
      </c>
      <c r="M603" s="217"/>
      <c r="N603" s="191"/>
      <c r="O603" s="78" t="s">
        <v>1436</v>
      </c>
      <c r="P603" s="191"/>
      <c r="Q603" s="191"/>
      <c r="R603" s="191"/>
      <c r="S603" s="191"/>
      <c r="T603" s="187"/>
      <c r="U603" s="187"/>
      <c r="V603" s="187"/>
      <c r="W603" s="187"/>
      <c r="X603" s="187"/>
      <c r="Y603" s="187"/>
      <c r="Z603" s="187"/>
      <c r="AA603" s="187"/>
      <c r="AB603" s="187"/>
      <c r="AC603" s="187"/>
      <c r="AD603" s="187"/>
      <c r="AE603" s="187"/>
      <c r="AF603" s="35"/>
      <c r="AG603" s="97"/>
      <c r="AH603" s="97"/>
      <c r="AI603" s="97"/>
      <c r="AJ603" s="97"/>
      <c r="AK603" s="97"/>
      <c r="AL603" s="97"/>
      <c r="AM603" s="97"/>
      <c r="AN603" s="97"/>
      <c r="AO603" s="97"/>
      <c r="AP603" s="97"/>
      <c r="AQ603" s="97"/>
      <c r="AR603" s="97"/>
      <c r="AS603" s="97"/>
      <c r="AT603" s="97"/>
      <c r="AU603" s="97"/>
      <c r="AV603" s="97"/>
      <c r="AW603" s="97"/>
      <c r="AX603" s="97"/>
      <c r="AY603" s="97"/>
      <c r="AZ603" s="97"/>
      <c r="BA603" s="97"/>
      <c r="BB603" s="97"/>
      <c r="BC603" s="97"/>
      <c r="BD603" s="97"/>
      <c r="BE603" s="97"/>
      <c r="BF603" s="97"/>
      <c r="BG603" s="97"/>
      <c r="BH603" s="97"/>
      <c r="BI603" s="97"/>
      <c r="BJ603" s="97"/>
      <c r="BK603" s="97"/>
      <c r="BL603" s="97"/>
      <c r="BM603" s="97"/>
      <c r="BN603" s="97"/>
      <c r="BO603" s="97"/>
      <c r="BP603" s="97"/>
      <c r="BQ603" s="97"/>
      <c r="BR603" s="97"/>
      <c r="BS603" s="97"/>
      <c r="BT603" s="97"/>
      <c r="BU603" s="97"/>
      <c r="BV603" s="97"/>
      <c r="BW603" s="97"/>
      <c r="BX603" s="97"/>
      <c r="BY603" s="97"/>
      <c r="BZ603" s="97"/>
      <c r="CA603" s="97"/>
      <c r="CB603" s="97"/>
      <c r="CC603" s="97"/>
      <c r="CD603" s="97"/>
      <c r="CE603" s="97"/>
      <c r="CF603" s="97"/>
      <c r="CG603" s="97"/>
      <c r="CH603" s="97"/>
      <c r="CI603" s="97"/>
      <c r="CJ603" s="97"/>
      <c r="CK603" s="97"/>
      <c r="CL603" s="97"/>
      <c r="CM603" s="97"/>
      <c r="CN603" s="97"/>
      <c r="CO603" s="97"/>
      <c r="CP603" s="97"/>
      <c r="CQ603" s="97"/>
      <c r="CR603" s="97"/>
      <c r="CS603" s="97"/>
      <c r="CT603" s="97"/>
      <c r="CU603" s="97"/>
      <c r="CV603" s="97"/>
      <c r="CW603" s="97"/>
      <c r="CX603" s="97"/>
      <c r="CY603" s="97"/>
      <c r="CZ603" s="97"/>
      <c r="DA603" s="97"/>
      <c r="DB603" s="97"/>
      <c r="DC603" s="97"/>
      <c r="DD603" s="97"/>
      <c r="DE603" s="97"/>
      <c r="DF603" s="97"/>
      <c r="DG603" s="97"/>
      <c r="DH603" s="97"/>
      <c r="DI603" s="97"/>
      <c r="DJ603" s="97"/>
      <c r="DK603" s="97"/>
      <c r="DL603" s="97"/>
      <c r="DM603" s="97"/>
      <c r="DN603" s="97"/>
      <c r="DO603" s="97"/>
      <c r="DP603" s="97"/>
      <c r="DQ603" s="97"/>
      <c r="DR603" s="97"/>
      <c r="DS603" s="97"/>
      <c r="DT603" s="97"/>
      <c r="DU603" s="97"/>
      <c r="DV603" s="97"/>
      <c r="DW603" s="97"/>
      <c r="DX603" s="97"/>
      <c r="DY603" s="97"/>
      <c r="DZ603" s="97"/>
      <c r="EA603" s="97"/>
      <c r="EB603" s="97"/>
      <c r="EC603" s="97"/>
      <c r="ED603" s="97"/>
      <c r="EE603" s="97"/>
      <c r="EF603" s="97"/>
      <c r="EG603" s="97"/>
      <c r="EH603" s="97"/>
      <c r="EI603" s="97"/>
      <c r="EJ603" s="97"/>
      <c r="EK603" s="97"/>
      <c r="EL603" s="97"/>
      <c r="EM603" s="97"/>
      <c r="EN603" s="97"/>
      <c r="EO603" s="97"/>
      <c r="EP603" s="97"/>
      <c r="EQ603" s="97"/>
      <c r="ER603" s="97"/>
      <c r="ES603" s="97"/>
      <c r="ET603" s="97"/>
      <c r="EU603" s="97"/>
      <c r="EV603" s="97"/>
      <c r="EW603" s="97"/>
      <c r="EX603" s="97"/>
      <c r="EY603" s="97"/>
      <c r="EZ603" s="97"/>
      <c r="FA603" s="97"/>
      <c r="FB603" s="97"/>
      <c r="FC603" s="97"/>
      <c r="FD603" s="97"/>
      <c r="FE603" s="97"/>
      <c r="FF603" s="97"/>
      <c r="FG603" s="97"/>
      <c r="FH603" s="97"/>
      <c r="FI603" s="97"/>
      <c r="FJ603" s="97"/>
      <c r="FK603" s="97"/>
      <c r="FL603" s="97"/>
      <c r="FM603" s="97"/>
      <c r="FN603" s="97"/>
      <c r="FO603" s="97"/>
      <c r="FP603" s="97"/>
      <c r="FQ603" s="97"/>
      <c r="FR603" s="97"/>
      <c r="FS603" s="97"/>
      <c r="FT603" s="97"/>
      <c r="FU603" s="97"/>
      <c r="FV603" s="97"/>
      <c r="FW603" s="97"/>
      <c r="FX603" s="97"/>
      <c r="FY603" s="97"/>
      <c r="FZ603" s="97"/>
      <c r="GA603" s="97"/>
      <c r="GB603" s="97"/>
      <c r="GC603" s="97"/>
      <c r="GD603" s="97"/>
      <c r="GE603" s="97"/>
      <c r="GF603" s="97"/>
      <c r="GG603" s="97"/>
      <c r="GH603" s="97"/>
      <c r="GI603" s="97"/>
      <c r="GJ603" s="97"/>
      <c r="GK603" s="97"/>
      <c r="GL603" s="97"/>
      <c r="GM603" s="97"/>
      <c r="GN603" s="97"/>
      <c r="GO603" s="97"/>
      <c r="GP603" s="97"/>
      <c r="GQ603" s="97"/>
      <c r="GR603" s="97"/>
      <c r="GS603" s="97"/>
      <c r="GT603" s="97"/>
      <c r="GU603" s="97"/>
      <c r="GV603" s="97"/>
      <c r="GW603" s="97"/>
      <c r="GX603" s="97"/>
      <c r="GY603" s="97"/>
      <c r="GZ603" s="97"/>
      <c r="HA603" s="97"/>
      <c r="HB603" s="97"/>
      <c r="HC603" s="97"/>
      <c r="HD603" s="97"/>
      <c r="HE603" s="97"/>
      <c r="HF603" s="97"/>
      <c r="HG603" s="97"/>
      <c r="HH603" s="97"/>
      <c r="HI603" s="97"/>
      <c r="HJ603" s="97"/>
      <c r="HK603" s="97"/>
      <c r="HL603" s="97"/>
      <c r="HM603" s="97"/>
      <c r="HN603" s="97"/>
      <c r="HO603" s="97"/>
      <c r="HP603" s="97"/>
      <c r="HQ603" s="97"/>
      <c r="HR603" s="97"/>
      <c r="HS603" s="97"/>
      <c r="HT603" s="97"/>
      <c r="HU603" s="97"/>
      <c r="HV603" s="97"/>
      <c r="HW603" s="97"/>
      <c r="HX603" s="97"/>
      <c r="HY603" s="97"/>
      <c r="HZ603" s="97"/>
      <c r="IA603" s="97"/>
      <c r="IB603" s="97"/>
      <c r="IC603" s="97"/>
      <c r="ID603" s="97"/>
      <c r="IE603" s="97"/>
      <c r="IF603" s="97"/>
      <c r="IG603" s="97"/>
      <c r="IH603" s="97"/>
      <c r="II603" s="97"/>
      <c r="IJ603" s="97"/>
      <c r="IK603" s="97"/>
      <c r="IL603" s="97"/>
      <c r="IM603" s="97"/>
      <c r="IN603" s="97"/>
      <c r="IO603" s="97"/>
      <c r="IP603" s="97"/>
      <c r="IQ603" s="97"/>
      <c r="IR603" s="97"/>
      <c r="IS603" s="97"/>
      <c r="IT603" s="97"/>
      <c r="IU603" s="97"/>
      <c r="IV603" s="97"/>
    </row>
    <row r="604" spans="1:256" s="92" customFormat="1" ht="57" customHeight="1">
      <c r="A604" s="188"/>
      <c r="B604" s="187"/>
      <c r="C604" s="187"/>
      <c r="D604" s="187"/>
      <c r="E604" s="187"/>
      <c r="F604" s="214" t="s">
        <v>1329</v>
      </c>
      <c r="G604" s="214" t="s">
        <v>1330</v>
      </c>
      <c r="H604" s="215">
        <v>0</v>
      </c>
      <c r="I604" s="215">
        <v>500</v>
      </c>
      <c r="J604" s="214" t="s">
        <v>1331</v>
      </c>
      <c r="K604" s="78" t="s">
        <v>1332</v>
      </c>
      <c r="L604" s="78" t="s">
        <v>1333</v>
      </c>
      <c r="M604" s="216">
        <v>43465</v>
      </c>
      <c r="N604" s="215">
        <v>10</v>
      </c>
      <c r="O604" s="78" t="s">
        <v>1436</v>
      </c>
      <c r="P604" s="144" t="s">
        <v>1334</v>
      </c>
      <c r="Q604" s="144" t="s">
        <v>1301</v>
      </c>
      <c r="R604" s="145">
        <v>6485737596</v>
      </c>
      <c r="S604" s="210">
        <f>SUM(R604:R605)</f>
        <v>7183504936</v>
      </c>
      <c r="T604" s="214" t="s">
        <v>1335</v>
      </c>
      <c r="U604" s="187"/>
      <c r="V604" s="187"/>
      <c r="W604" s="187"/>
      <c r="X604" s="187"/>
      <c r="Y604" s="187"/>
      <c r="Z604" s="187"/>
      <c r="AA604" s="187"/>
      <c r="AB604" s="187"/>
      <c r="AC604" s="187"/>
      <c r="AD604" s="187"/>
      <c r="AE604" s="187"/>
      <c r="AF604" s="35"/>
      <c r="AG604" s="97"/>
      <c r="AH604" s="97"/>
      <c r="AI604" s="97"/>
      <c r="AJ604" s="97"/>
      <c r="AK604" s="97"/>
      <c r="AL604" s="97"/>
      <c r="AM604" s="97"/>
      <c r="AN604" s="97"/>
      <c r="AO604" s="97"/>
      <c r="AP604" s="97"/>
      <c r="AQ604" s="97"/>
      <c r="AR604" s="97"/>
      <c r="AS604" s="97"/>
      <c r="AT604" s="97"/>
      <c r="AU604" s="97"/>
      <c r="AV604" s="97"/>
      <c r="AW604" s="97"/>
      <c r="AX604" s="97"/>
      <c r="AY604" s="97"/>
      <c r="AZ604" s="97"/>
      <c r="BA604" s="97"/>
      <c r="BB604" s="97"/>
      <c r="BC604" s="97"/>
      <c r="BD604" s="97"/>
      <c r="BE604" s="97"/>
      <c r="BF604" s="97"/>
      <c r="BG604" s="97"/>
      <c r="BH604" s="97"/>
      <c r="BI604" s="97"/>
      <c r="BJ604" s="97"/>
      <c r="BK604" s="97"/>
      <c r="BL604" s="97"/>
      <c r="BM604" s="97"/>
      <c r="BN604" s="97"/>
      <c r="BO604" s="97"/>
      <c r="BP604" s="97"/>
      <c r="BQ604" s="97"/>
      <c r="BR604" s="97"/>
      <c r="BS604" s="97"/>
      <c r="BT604" s="97"/>
      <c r="BU604" s="97"/>
      <c r="BV604" s="97"/>
      <c r="BW604" s="97"/>
      <c r="BX604" s="97"/>
      <c r="BY604" s="97"/>
      <c r="BZ604" s="97"/>
      <c r="CA604" s="97"/>
      <c r="CB604" s="97"/>
      <c r="CC604" s="97"/>
      <c r="CD604" s="97"/>
      <c r="CE604" s="97"/>
      <c r="CF604" s="97"/>
      <c r="CG604" s="97"/>
      <c r="CH604" s="97"/>
      <c r="CI604" s="97"/>
      <c r="CJ604" s="97"/>
      <c r="CK604" s="97"/>
      <c r="CL604" s="97"/>
      <c r="CM604" s="97"/>
      <c r="CN604" s="97"/>
      <c r="CO604" s="97"/>
      <c r="CP604" s="97"/>
      <c r="CQ604" s="97"/>
      <c r="CR604" s="97"/>
      <c r="CS604" s="97"/>
      <c r="CT604" s="97"/>
      <c r="CU604" s="97"/>
      <c r="CV604" s="97"/>
      <c r="CW604" s="97"/>
      <c r="CX604" s="97"/>
      <c r="CY604" s="97"/>
      <c r="CZ604" s="97"/>
      <c r="DA604" s="97"/>
      <c r="DB604" s="97"/>
      <c r="DC604" s="97"/>
      <c r="DD604" s="97"/>
      <c r="DE604" s="97"/>
      <c r="DF604" s="97"/>
      <c r="DG604" s="97"/>
      <c r="DH604" s="97"/>
      <c r="DI604" s="97"/>
      <c r="DJ604" s="97"/>
      <c r="DK604" s="97"/>
      <c r="DL604" s="97"/>
      <c r="DM604" s="97"/>
      <c r="DN604" s="97"/>
      <c r="DO604" s="97"/>
      <c r="DP604" s="97"/>
      <c r="DQ604" s="97"/>
      <c r="DR604" s="97"/>
      <c r="DS604" s="97"/>
      <c r="DT604" s="97"/>
      <c r="DU604" s="97"/>
      <c r="DV604" s="97"/>
      <c r="DW604" s="97"/>
      <c r="DX604" s="97"/>
      <c r="DY604" s="97"/>
      <c r="DZ604" s="97"/>
      <c r="EA604" s="97"/>
      <c r="EB604" s="97"/>
      <c r="EC604" s="97"/>
      <c r="ED604" s="97"/>
      <c r="EE604" s="97"/>
      <c r="EF604" s="97"/>
      <c r="EG604" s="97"/>
      <c r="EH604" s="97"/>
      <c r="EI604" s="97"/>
      <c r="EJ604" s="97"/>
      <c r="EK604" s="97"/>
      <c r="EL604" s="97"/>
      <c r="EM604" s="97"/>
      <c r="EN604" s="97"/>
      <c r="EO604" s="97"/>
      <c r="EP604" s="97"/>
      <c r="EQ604" s="97"/>
      <c r="ER604" s="97"/>
      <c r="ES604" s="97"/>
      <c r="ET604" s="97"/>
      <c r="EU604" s="97"/>
      <c r="EV604" s="97"/>
      <c r="EW604" s="97"/>
      <c r="EX604" s="97"/>
      <c r="EY604" s="97"/>
      <c r="EZ604" s="97"/>
      <c r="FA604" s="97"/>
      <c r="FB604" s="97"/>
      <c r="FC604" s="97"/>
      <c r="FD604" s="97"/>
      <c r="FE604" s="97"/>
      <c r="FF604" s="97"/>
      <c r="FG604" s="97"/>
      <c r="FH604" s="97"/>
      <c r="FI604" s="97"/>
      <c r="FJ604" s="97"/>
      <c r="FK604" s="97"/>
      <c r="FL604" s="97"/>
      <c r="FM604" s="97"/>
      <c r="FN604" s="97"/>
      <c r="FO604" s="97"/>
      <c r="FP604" s="97"/>
      <c r="FQ604" s="97"/>
      <c r="FR604" s="97"/>
      <c r="FS604" s="97"/>
      <c r="FT604" s="97"/>
      <c r="FU604" s="97"/>
      <c r="FV604" s="97"/>
      <c r="FW604" s="97"/>
      <c r="FX604" s="97"/>
      <c r="FY604" s="97"/>
      <c r="FZ604" s="97"/>
      <c r="GA604" s="97"/>
      <c r="GB604" s="97"/>
      <c r="GC604" s="97"/>
      <c r="GD604" s="97"/>
      <c r="GE604" s="97"/>
      <c r="GF604" s="97"/>
      <c r="GG604" s="97"/>
      <c r="GH604" s="97"/>
      <c r="GI604" s="97"/>
      <c r="GJ604" s="97"/>
      <c r="GK604" s="97"/>
      <c r="GL604" s="97"/>
      <c r="GM604" s="97"/>
      <c r="GN604" s="97"/>
      <c r="GO604" s="97"/>
      <c r="GP604" s="97"/>
      <c r="GQ604" s="97"/>
      <c r="GR604" s="97"/>
      <c r="GS604" s="97"/>
      <c r="GT604" s="97"/>
      <c r="GU604" s="97"/>
      <c r="GV604" s="97"/>
      <c r="GW604" s="97"/>
      <c r="GX604" s="97"/>
      <c r="GY604" s="97"/>
      <c r="GZ604" s="97"/>
      <c r="HA604" s="97"/>
      <c r="HB604" s="97"/>
      <c r="HC604" s="97"/>
      <c r="HD604" s="97"/>
      <c r="HE604" s="97"/>
      <c r="HF604" s="97"/>
      <c r="HG604" s="97"/>
      <c r="HH604" s="97"/>
      <c r="HI604" s="97"/>
      <c r="HJ604" s="97"/>
      <c r="HK604" s="97"/>
      <c r="HL604" s="97"/>
      <c r="HM604" s="97"/>
      <c r="HN604" s="97"/>
      <c r="HO604" s="97"/>
      <c r="HP604" s="97"/>
      <c r="HQ604" s="97"/>
      <c r="HR604" s="97"/>
      <c r="HS604" s="97"/>
      <c r="HT604" s="97"/>
      <c r="HU604" s="97"/>
      <c r="HV604" s="97"/>
      <c r="HW604" s="97"/>
      <c r="HX604" s="97"/>
      <c r="HY604" s="97"/>
      <c r="HZ604" s="97"/>
      <c r="IA604" s="97"/>
      <c r="IB604" s="97"/>
      <c r="IC604" s="97"/>
      <c r="ID604" s="97"/>
      <c r="IE604" s="97"/>
      <c r="IF604" s="97"/>
      <c r="IG604" s="97"/>
      <c r="IH604" s="97"/>
      <c r="II604" s="97"/>
      <c r="IJ604" s="97"/>
      <c r="IK604" s="97"/>
      <c r="IL604" s="97"/>
      <c r="IM604" s="97"/>
      <c r="IN604" s="97"/>
      <c r="IO604" s="97"/>
      <c r="IP604" s="97"/>
      <c r="IQ604" s="97"/>
      <c r="IR604" s="97"/>
      <c r="IS604" s="97"/>
      <c r="IT604" s="97"/>
      <c r="IU604" s="97"/>
      <c r="IV604" s="97"/>
    </row>
    <row r="605" spans="1:256" s="92" customFormat="1" ht="50.25" customHeight="1">
      <c r="A605" s="188"/>
      <c r="B605" s="187"/>
      <c r="C605" s="187"/>
      <c r="D605" s="187"/>
      <c r="E605" s="187"/>
      <c r="F605" s="187"/>
      <c r="G605" s="187"/>
      <c r="H605" s="191"/>
      <c r="I605" s="191"/>
      <c r="J605" s="187"/>
      <c r="K605" s="78" t="s">
        <v>1336</v>
      </c>
      <c r="L605" s="78" t="s">
        <v>1337</v>
      </c>
      <c r="M605" s="217"/>
      <c r="N605" s="191"/>
      <c r="O605" s="78" t="s">
        <v>1436</v>
      </c>
      <c r="P605" s="144" t="s">
        <v>1310</v>
      </c>
      <c r="Q605" s="144" t="s">
        <v>1338</v>
      </c>
      <c r="R605" s="145">
        <v>697767340</v>
      </c>
      <c r="S605" s="191"/>
      <c r="T605" s="187"/>
      <c r="U605" s="187"/>
      <c r="V605" s="187"/>
      <c r="W605" s="187"/>
      <c r="X605" s="187"/>
      <c r="Y605" s="187"/>
      <c r="Z605" s="187"/>
      <c r="AA605" s="187"/>
      <c r="AB605" s="187"/>
      <c r="AC605" s="187"/>
      <c r="AD605" s="187"/>
      <c r="AE605" s="187"/>
      <c r="AF605" s="35"/>
      <c r="AG605" s="97"/>
      <c r="AH605" s="97"/>
      <c r="AI605" s="97"/>
      <c r="AJ605" s="97"/>
      <c r="AK605" s="97"/>
      <c r="AL605" s="97"/>
      <c r="AM605" s="97"/>
      <c r="AN605" s="97"/>
      <c r="AO605" s="97"/>
      <c r="AP605" s="97"/>
      <c r="AQ605" s="97"/>
      <c r="AR605" s="97"/>
      <c r="AS605" s="97"/>
      <c r="AT605" s="97"/>
      <c r="AU605" s="97"/>
      <c r="AV605" s="97"/>
      <c r="AW605" s="97"/>
      <c r="AX605" s="97"/>
      <c r="AY605" s="97"/>
      <c r="AZ605" s="97"/>
      <c r="BA605" s="97"/>
      <c r="BB605" s="97"/>
      <c r="BC605" s="97"/>
      <c r="BD605" s="97"/>
      <c r="BE605" s="97"/>
      <c r="BF605" s="97"/>
      <c r="BG605" s="97"/>
      <c r="BH605" s="97"/>
      <c r="BI605" s="97"/>
      <c r="BJ605" s="97"/>
      <c r="BK605" s="97"/>
      <c r="BL605" s="97"/>
      <c r="BM605" s="97"/>
      <c r="BN605" s="97"/>
      <c r="BO605" s="97"/>
      <c r="BP605" s="97"/>
      <c r="BQ605" s="97"/>
      <c r="BR605" s="97"/>
      <c r="BS605" s="97"/>
      <c r="BT605" s="97"/>
      <c r="BU605" s="97"/>
      <c r="BV605" s="97"/>
      <c r="BW605" s="97"/>
      <c r="BX605" s="97"/>
      <c r="BY605" s="97"/>
      <c r="BZ605" s="97"/>
      <c r="CA605" s="97"/>
      <c r="CB605" s="97"/>
      <c r="CC605" s="97"/>
      <c r="CD605" s="97"/>
      <c r="CE605" s="97"/>
      <c r="CF605" s="97"/>
      <c r="CG605" s="97"/>
      <c r="CH605" s="97"/>
      <c r="CI605" s="97"/>
      <c r="CJ605" s="97"/>
      <c r="CK605" s="97"/>
      <c r="CL605" s="97"/>
      <c r="CM605" s="97"/>
      <c r="CN605" s="97"/>
      <c r="CO605" s="97"/>
      <c r="CP605" s="97"/>
      <c r="CQ605" s="97"/>
      <c r="CR605" s="97"/>
      <c r="CS605" s="97"/>
      <c r="CT605" s="97"/>
      <c r="CU605" s="97"/>
      <c r="CV605" s="97"/>
      <c r="CW605" s="97"/>
      <c r="CX605" s="97"/>
      <c r="CY605" s="97"/>
      <c r="CZ605" s="97"/>
      <c r="DA605" s="97"/>
      <c r="DB605" s="97"/>
      <c r="DC605" s="97"/>
      <c r="DD605" s="97"/>
      <c r="DE605" s="97"/>
      <c r="DF605" s="97"/>
      <c r="DG605" s="97"/>
      <c r="DH605" s="97"/>
      <c r="DI605" s="97"/>
      <c r="DJ605" s="97"/>
      <c r="DK605" s="97"/>
      <c r="DL605" s="97"/>
      <c r="DM605" s="97"/>
      <c r="DN605" s="97"/>
      <c r="DO605" s="97"/>
      <c r="DP605" s="97"/>
      <c r="DQ605" s="97"/>
      <c r="DR605" s="97"/>
      <c r="DS605" s="97"/>
      <c r="DT605" s="97"/>
      <c r="DU605" s="97"/>
      <c r="DV605" s="97"/>
      <c r="DW605" s="97"/>
      <c r="DX605" s="97"/>
      <c r="DY605" s="97"/>
      <c r="DZ605" s="97"/>
      <c r="EA605" s="97"/>
      <c r="EB605" s="97"/>
      <c r="EC605" s="97"/>
      <c r="ED605" s="97"/>
      <c r="EE605" s="97"/>
      <c r="EF605" s="97"/>
      <c r="EG605" s="97"/>
      <c r="EH605" s="97"/>
      <c r="EI605" s="97"/>
      <c r="EJ605" s="97"/>
      <c r="EK605" s="97"/>
      <c r="EL605" s="97"/>
      <c r="EM605" s="97"/>
      <c r="EN605" s="97"/>
      <c r="EO605" s="97"/>
      <c r="EP605" s="97"/>
      <c r="EQ605" s="97"/>
      <c r="ER605" s="97"/>
      <c r="ES605" s="97"/>
      <c r="ET605" s="97"/>
      <c r="EU605" s="97"/>
      <c r="EV605" s="97"/>
      <c r="EW605" s="97"/>
      <c r="EX605" s="97"/>
      <c r="EY605" s="97"/>
      <c r="EZ605" s="97"/>
      <c r="FA605" s="97"/>
      <c r="FB605" s="97"/>
      <c r="FC605" s="97"/>
      <c r="FD605" s="97"/>
      <c r="FE605" s="97"/>
      <c r="FF605" s="97"/>
      <c r="FG605" s="97"/>
      <c r="FH605" s="97"/>
      <c r="FI605" s="97"/>
      <c r="FJ605" s="97"/>
      <c r="FK605" s="97"/>
      <c r="FL605" s="97"/>
      <c r="FM605" s="97"/>
      <c r="FN605" s="97"/>
      <c r="FO605" s="97"/>
      <c r="FP605" s="97"/>
      <c r="FQ605" s="97"/>
      <c r="FR605" s="97"/>
      <c r="FS605" s="97"/>
      <c r="FT605" s="97"/>
      <c r="FU605" s="97"/>
      <c r="FV605" s="97"/>
      <c r="FW605" s="97"/>
      <c r="FX605" s="97"/>
      <c r="FY605" s="97"/>
      <c r="FZ605" s="97"/>
      <c r="GA605" s="97"/>
      <c r="GB605" s="97"/>
      <c r="GC605" s="97"/>
      <c r="GD605" s="97"/>
      <c r="GE605" s="97"/>
      <c r="GF605" s="97"/>
      <c r="GG605" s="97"/>
      <c r="GH605" s="97"/>
      <c r="GI605" s="97"/>
      <c r="GJ605" s="97"/>
      <c r="GK605" s="97"/>
      <c r="GL605" s="97"/>
      <c r="GM605" s="97"/>
      <c r="GN605" s="97"/>
      <c r="GO605" s="97"/>
      <c r="GP605" s="97"/>
      <c r="GQ605" s="97"/>
      <c r="GR605" s="97"/>
      <c r="GS605" s="97"/>
      <c r="GT605" s="97"/>
      <c r="GU605" s="97"/>
      <c r="GV605" s="97"/>
      <c r="GW605" s="97"/>
      <c r="GX605" s="97"/>
      <c r="GY605" s="97"/>
      <c r="GZ605" s="97"/>
      <c r="HA605" s="97"/>
      <c r="HB605" s="97"/>
      <c r="HC605" s="97"/>
      <c r="HD605" s="97"/>
      <c r="HE605" s="97"/>
      <c r="HF605" s="97"/>
      <c r="HG605" s="97"/>
      <c r="HH605" s="97"/>
      <c r="HI605" s="97"/>
      <c r="HJ605" s="97"/>
      <c r="HK605" s="97"/>
      <c r="HL605" s="97"/>
      <c r="HM605" s="97"/>
      <c r="HN605" s="97"/>
      <c r="HO605" s="97"/>
      <c r="HP605" s="97"/>
      <c r="HQ605" s="97"/>
      <c r="HR605" s="97"/>
      <c r="HS605" s="97"/>
      <c r="HT605" s="97"/>
      <c r="HU605" s="97"/>
      <c r="HV605" s="97"/>
      <c r="HW605" s="97"/>
      <c r="HX605" s="97"/>
      <c r="HY605" s="97"/>
      <c r="HZ605" s="97"/>
      <c r="IA605" s="97"/>
      <c r="IB605" s="97"/>
      <c r="IC605" s="97"/>
      <c r="ID605" s="97"/>
      <c r="IE605" s="97"/>
      <c r="IF605" s="97"/>
      <c r="IG605" s="97"/>
      <c r="IH605" s="97"/>
      <c r="II605" s="97"/>
      <c r="IJ605" s="97"/>
      <c r="IK605" s="97"/>
      <c r="IL605" s="97"/>
      <c r="IM605" s="97"/>
      <c r="IN605" s="97"/>
      <c r="IO605" s="97"/>
      <c r="IP605" s="97"/>
      <c r="IQ605" s="97"/>
      <c r="IR605" s="97"/>
      <c r="IS605" s="97"/>
      <c r="IT605" s="97"/>
      <c r="IU605" s="97"/>
      <c r="IV605" s="97"/>
    </row>
    <row r="606" spans="1:256" s="92" customFormat="1" ht="65.25" customHeight="1">
      <c r="A606" s="188"/>
      <c r="B606" s="187"/>
      <c r="C606" s="187"/>
      <c r="D606" s="187"/>
      <c r="E606" s="187"/>
      <c r="F606" s="187"/>
      <c r="G606" s="187"/>
      <c r="H606" s="191"/>
      <c r="I606" s="191"/>
      <c r="J606" s="187"/>
      <c r="K606" s="78" t="s">
        <v>1339</v>
      </c>
      <c r="L606" s="78" t="s">
        <v>1340</v>
      </c>
      <c r="M606" s="217"/>
      <c r="N606" s="191"/>
      <c r="O606" s="78" t="s">
        <v>1436</v>
      </c>
      <c r="P606" s="101"/>
      <c r="Q606" s="101"/>
      <c r="R606" s="145"/>
      <c r="S606" s="191"/>
      <c r="T606" s="187"/>
      <c r="U606" s="187"/>
      <c r="V606" s="187"/>
      <c r="W606" s="187"/>
      <c r="X606" s="187"/>
      <c r="Y606" s="187"/>
      <c r="Z606" s="187"/>
      <c r="AA606" s="187"/>
      <c r="AB606" s="187"/>
      <c r="AC606" s="187"/>
      <c r="AD606" s="187"/>
      <c r="AE606" s="187"/>
      <c r="AF606" s="35"/>
      <c r="AG606" s="97"/>
      <c r="AH606" s="97"/>
      <c r="AI606" s="97"/>
      <c r="AJ606" s="97"/>
      <c r="AK606" s="97"/>
      <c r="AL606" s="97"/>
      <c r="AM606" s="97"/>
      <c r="AN606" s="97"/>
      <c r="AO606" s="97"/>
      <c r="AP606" s="97"/>
      <c r="AQ606" s="97"/>
      <c r="AR606" s="97"/>
      <c r="AS606" s="97"/>
      <c r="AT606" s="97"/>
      <c r="AU606" s="97"/>
      <c r="AV606" s="97"/>
      <c r="AW606" s="97"/>
      <c r="AX606" s="97"/>
      <c r="AY606" s="97"/>
      <c r="AZ606" s="97"/>
      <c r="BA606" s="97"/>
      <c r="BB606" s="97"/>
      <c r="BC606" s="97"/>
      <c r="BD606" s="97"/>
      <c r="BE606" s="97"/>
      <c r="BF606" s="97"/>
      <c r="BG606" s="97"/>
      <c r="BH606" s="97"/>
      <c r="BI606" s="97"/>
      <c r="BJ606" s="97"/>
      <c r="BK606" s="97"/>
      <c r="BL606" s="97"/>
      <c r="BM606" s="97"/>
      <c r="BN606" s="97"/>
      <c r="BO606" s="97"/>
      <c r="BP606" s="97"/>
      <c r="BQ606" s="97"/>
      <c r="BR606" s="97"/>
      <c r="BS606" s="97"/>
      <c r="BT606" s="97"/>
      <c r="BU606" s="97"/>
      <c r="BV606" s="97"/>
      <c r="BW606" s="97"/>
      <c r="BX606" s="97"/>
      <c r="BY606" s="97"/>
      <c r="BZ606" s="97"/>
      <c r="CA606" s="97"/>
      <c r="CB606" s="97"/>
      <c r="CC606" s="97"/>
      <c r="CD606" s="97"/>
      <c r="CE606" s="97"/>
      <c r="CF606" s="97"/>
      <c r="CG606" s="97"/>
      <c r="CH606" s="97"/>
      <c r="CI606" s="97"/>
      <c r="CJ606" s="97"/>
      <c r="CK606" s="97"/>
      <c r="CL606" s="97"/>
      <c r="CM606" s="97"/>
      <c r="CN606" s="97"/>
      <c r="CO606" s="97"/>
      <c r="CP606" s="97"/>
      <c r="CQ606" s="97"/>
      <c r="CR606" s="97"/>
      <c r="CS606" s="97"/>
      <c r="CT606" s="97"/>
      <c r="CU606" s="97"/>
      <c r="CV606" s="97"/>
      <c r="CW606" s="97"/>
      <c r="CX606" s="97"/>
      <c r="CY606" s="97"/>
      <c r="CZ606" s="97"/>
      <c r="DA606" s="97"/>
      <c r="DB606" s="97"/>
      <c r="DC606" s="97"/>
      <c r="DD606" s="97"/>
      <c r="DE606" s="97"/>
      <c r="DF606" s="97"/>
      <c r="DG606" s="97"/>
      <c r="DH606" s="97"/>
      <c r="DI606" s="97"/>
      <c r="DJ606" s="97"/>
      <c r="DK606" s="97"/>
      <c r="DL606" s="97"/>
      <c r="DM606" s="97"/>
      <c r="DN606" s="97"/>
      <c r="DO606" s="97"/>
      <c r="DP606" s="97"/>
      <c r="DQ606" s="97"/>
      <c r="DR606" s="97"/>
      <c r="DS606" s="97"/>
      <c r="DT606" s="97"/>
      <c r="DU606" s="97"/>
      <c r="DV606" s="97"/>
      <c r="DW606" s="97"/>
      <c r="DX606" s="97"/>
      <c r="DY606" s="97"/>
      <c r="DZ606" s="97"/>
      <c r="EA606" s="97"/>
      <c r="EB606" s="97"/>
      <c r="EC606" s="97"/>
      <c r="ED606" s="97"/>
      <c r="EE606" s="97"/>
      <c r="EF606" s="97"/>
      <c r="EG606" s="97"/>
      <c r="EH606" s="97"/>
      <c r="EI606" s="97"/>
      <c r="EJ606" s="97"/>
      <c r="EK606" s="97"/>
      <c r="EL606" s="97"/>
      <c r="EM606" s="97"/>
      <c r="EN606" s="97"/>
      <c r="EO606" s="97"/>
      <c r="EP606" s="97"/>
      <c r="EQ606" s="97"/>
      <c r="ER606" s="97"/>
      <c r="ES606" s="97"/>
      <c r="ET606" s="97"/>
      <c r="EU606" s="97"/>
      <c r="EV606" s="97"/>
      <c r="EW606" s="97"/>
      <c r="EX606" s="97"/>
      <c r="EY606" s="97"/>
      <c r="EZ606" s="97"/>
      <c r="FA606" s="97"/>
      <c r="FB606" s="97"/>
      <c r="FC606" s="97"/>
      <c r="FD606" s="97"/>
      <c r="FE606" s="97"/>
      <c r="FF606" s="97"/>
      <c r="FG606" s="97"/>
      <c r="FH606" s="97"/>
      <c r="FI606" s="97"/>
      <c r="FJ606" s="97"/>
      <c r="FK606" s="97"/>
      <c r="FL606" s="97"/>
      <c r="FM606" s="97"/>
      <c r="FN606" s="97"/>
      <c r="FO606" s="97"/>
      <c r="FP606" s="97"/>
      <c r="FQ606" s="97"/>
      <c r="FR606" s="97"/>
      <c r="FS606" s="97"/>
      <c r="FT606" s="97"/>
      <c r="FU606" s="97"/>
      <c r="FV606" s="97"/>
      <c r="FW606" s="97"/>
      <c r="FX606" s="97"/>
      <c r="FY606" s="97"/>
      <c r="FZ606" s="97"/>
      <c r="GA606" s="97"/>
      <c r="GB606" s="97"/>
      <c r="GC606" s="97"/>
      <c r="GD606" s="97"/>
      <c r="GE606" s="97"/>
      <c r="GF606" s="97"/>
      <c r="GG606" s="97"/>
      <c r="GH606" s="97"/>
      <c r="GI606" s="97"/>
      <c r="GJ606" s="97"/>
      <c r="GK606" s="97"/>
      <c r="GL606" s="97"/>
      <c r="GM606" s="97"/>
      <c r="GN606" s="97"/>
      <c r="GO606" s="97"/>
      <c r="GP606" s="97"/>
      <c r="GQ606" s="97"/>
      <c r="GR606" s="97"/>
      <c r="GS606" s="97"/>
      <c r="GT606" s="97"/>
      <c r="GU606" s="97"/>
      <c r="GV606" s="97"/>
      <c r="GW606" s="97"/>
      <c r="GX606" s="97"/>
      <c r="GY606" s="97"/>
      <c r="GZ606" s="97"/>
      <c r="HA606" s="97"/>
      <c r="HB606" s="97"/>
      <c r="HC606" s="97"/>
      <c r="HD606" s="97"/>
      <c r="HE606" s="97"/>
      <c r="HF606" s="97"/>
      <c r="HG606" s="97"/>
      <c r="HH606" s="97"/>
      <c r="HI606" s="97"/>
      <c r="HJ606" s="97"/>
      <c r="HK606" s="97"/>
      <c r="HL606" s="97"/>
      <c r="HM606" s="97"/>
      <c r="HN606" s="97"/>
      <c r="HO606" s="97"/>
      <c r="HP606" s="97"/>
      <c r="HQ606" s="97"/>
      <c r="HR606" s="97"/>
      <c r="HS606" s="97"/>
      <c r="HT606" s="97"/>
      <c r="HU606" s="97"/>
      <c r="HV606" s="97"/>
      <c r="HW606" s="97"/>
      <c r="HX606" s="97"/>
      <c r="HY606" s="97"/>
      <c r="HZ606" s="97"/>
      <c r="IA606" s="97"/>
      <c r="IB606" s="97"/>
      <c r="IC606" s="97"/>
      <c r="ID606" s="97"/>
      <c r="IE606" s="97"/>
      <c r="IF606" s="97"/>
      <c r="IG606" s="97"/>
      <c r="IH606" s="97"/>
      <c r="II606" s="97"/>
      <c r="IJ606" s="97"/>
      <c r="IK606" s="97"/>
      <c r="IL606" s="97"/>
      <c r="IM606" s="97"/>
      <c r="IN606" s="97"/>
      <c r="IO606" s="97"/>
      <c r="IP606" s="97"/>
      <c r="IQ606" s="97"/>
      <c r="IR606" s="97"/>
      <c r="IS606" s="97"/>
      <c r="IT606" s="97"/>
      <c r="IU606" s="97"/>
      <c r="IV606" s="97"/>
    </row>
    <row r="607" spans="1:256" s="29" customFormat="1" ht="76.5" customHeight="1">
      <c r="A607" s="188"/>
      <c r="B607" s="187"/>
      <c r="C607" s="187"/>
      <c r="D607" s="187"/>
      <c r="E607" s="187"/>
      <c r="F607" s="214" t="s">
        <v>1341</v>
      </c>
      <c r="G607" s="214" t="s">
        <v>1330</v>
      </c>
      <c r="H607" s="215">
        <v>5</v>
      </c>
      <c r="I607" s="215">
        <v>2</v>
      </c>
      <c r="J607" s="214" t="s">
        <v>1342</v>
      </c>
      <c r="K607" s="78" t="s">
        <v>1343</v>
      </c>
      <c r="L607" s="78" t="s">
        <v>1344</v>
      </c>
      <c r="M607" s="216">
        <v>43465</v>
      </c>
      <c r="N607" s="215">
        <v>30</v>
      </c>
      <c r="O607" s="78" t="s">
        <v>1436</v>
      </c>
      <c r="P607" s="209" t="s">
        <v>656</v>
      </c>
      <c r="Q607" s="209" t="s">
        <v>1301</v>
      </c>
      <c r="R607" s="210">
        <v>300000000</v>
      </c>
      <c r="S607" s="210">
        <v>300000000</v>
      </c>
      <c r="T607" s="214" t="s">
        <v>1345</v>
      </c>
      <c r="U607" s="187"/>
      <c r="V607" s="187"/>
      <c r="W607" s="187"/>
      <c r="X607" s="187"/>
      <c r="Y607" s="187"/>
      <c r="Z607" s="187"/>
      <c r="AA607" s="187"/>
      <c r="AB607" s="187"/>
      <c r="AC607" s="187"/>
      <c r="AD607" s="187"/>
      <c r="AE607" s="187"/>
      <c r="AF607" s="21"/>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c r="IV607" s="30"/>
    </row>
    <row r="608" spans="1:256" s="29" customFormat="1" ht="39.75" customHeight="1">
      <c r="A608" s="188"/>
      <c r="B608" s="187"/>
      <c r="C608" s="187"/>
      <c r="D608" s="187"/>
      <c r="E608" s="187"/>
      <c r="F608" s="187"/>
      <c r="G608" s="187"/>
      <c r="H608" s="191"/>
      <c r="I608" s="191"/>
      <c r="J608" s="187"/>
      <c r="K608" s="78" t="s">
        <v>1346</v>
      </c>
      <c r="L608" s="78" t="s">
        <v>1347</v>
      </c>
      <c r="M608" s="217"/>
      <c r="N608" s="191"/>
      <c r="O608" s="78" t="s">
        <v>1436</v>
      </c>
      <c r="P608" s="191"/>
      <c r="Q608" s="191"/>
      <c r="R608" s="191"/>
      <c r="S608" s="191"/>
      <c r="T608" s="187"/>
      <c r="U608" s="187"/>
      <c r="V608" s="187"/>
      <c r="W608" s="187"/>
      <c r="X608" s="187"/>
      <c r="Y608" s="187"/>
      <c r="Z608" s="187"/>
      <c r="AA608" s="187"/>
      <c r="AB608" s="187"/>
      <c r="AC608" s="187"/>
      <c r="AD608" s="187"/>
      <c r="AE608" s="187"/>
      <c r="AF608" s="21"/>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c r="IV608" s="30"/>
    </row>
    <row r="609" spans="1:256" s="29" customFormat="1" ht="39.75" customHeight="1">
      <c r="A609" s="188"/>
      <c r="B609" s="187"/>
      <c r="C609" s="187"/>
      <c r="D609" s="187"/>
      <c r="E609" s="187"/>
      <c r="F609" s="187"/>
      <c r="G609" s="187"/>
      <c r="H609" s="191"/>
      <c r="I609" s="191"/>
      <c r="J609" s="187"/>
      <c r="K609" s="78" t="s">
        <v>1348</v>
      </c>
      <c r="L609" s="78" t="s">
        <v>1349</v>
      </c>
      <c r="M609" s="217"/>
      <c r="N609" s="191"/>
      <c r="O609" s="78" t="s">
        <v>1436</v>
      </c>
      <c r="P609" s="191"/>
      <c r="Q609" s="191"/>
      <c r="R609" s="191"/>
      <c r="S609" s="191"/>
      <c r="T609" s="187"/>
      <c r="U609" s="187"/>
      <c r="V609" s="187"/>
      <c r="W609" s="187"/>
      <c r="X609" s="187"/>
      <c r="Y609" s="187"/>
      <c r="Z609" s="187"/>
      <c r="AA609" s="187"/>
      <c r="AB609" s="187"/>
      <c r="AC609" s="187"/>
      <c r="AD609" s="187"/>
      <c r="AE609" s="187"/>
      <c r="AF609" s="21"/>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c r="IV609" s="30"/>
    </row>
    <row r="610" spans="1:256" s="29" customFormat="1" ht="39" customHeight="1">
      <c r="A610" s="188"/>
      <c r="B610" s="187"/>
      <c r="C610" s="187"/>
      <c r="D610" s="187"/>
      <c r="E610" s="187"/>
      <c r="F610" s="214" t="s">
        <v>1350</v>
      </c>
      <c r="G610" s="214" t="s">
        <v>1351</v>
      </c>
      <c r="H610" s="215">
        <v>2</v>
      </c>
      <c r="I610" s="215">
        <v>1</v>
      </c>
      <c r="J610" s="214" t="s">
        <v>1352</v>
      </c>
      <c r="K610" s="78" t="s">
        <v>1353</v>
      </c>
      <c r="L610" s="78" t="s">
        <v>1354</v>
      </c>
      <c r="M610" s="216">
        <v>43465</v>
      </c>
      <c r="N610" s="215">
        <v>20</v>
      </c>
      <c r="O610" s="78" t="s">
        <v>1436</v>
      </c>
      <c r="P610" s="209" t="s">
        <v>1355</v>
      </c>
      <c r="Q610" s="209" t="s">
        <v>1301</v>
      </c>
      <c r="R610" s="210">
        <v>2000000000</v>
      </c>
      <c r="S610" s="210">
        <v>2000000000</v>
      </c>
      <c r="T610" s="214" t="s">
        <v>1356</v>
      </c>
      <c r="U610" s="187"/>
      <c r="V610" s="187"/>
      <c r="W610" s="187"/>
      <c r="X610" s="187"/>
      <c r="Y610" s="187"/>
      <c r="Z610" s="187"/>
      <c r="AA610" s="187"/>
      <c r="AB610" s="187"/>
      <c r="AC610" s="187"/>
      <c r="AD610" s="187"/>
      <c r="AE610" s="187"/>
      <c r="AF610" s="21"/>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c r="IV610" s="30"/>
    </row>
    <row r="611" spans="1:256" s="29" customFormat="1" ht="39" customHeight="1">
      <c r="A611" s="188"/>
      <c r="B611" s="187"/>
      <c r="C611" s="187"/>
      <c r="D611" s="187"/>
      <c r="E611" s="187"/>
      <c r="F611" s="187"/>
      <c r="G611" s="187"/>
      <c r="H611" s="191"/>
      <c r="I611" s="191"/>
      <c r="J611" s="187"/>
      <c r="K611" s="78" t="s">
        <v>1357</v>
      </c>
      <c r="L611" s="78" t="s">
        <v>1358</v>
      </c>
      <c r="M611" s="217"/>
      <c r="N611" s="191"/>
      <c r="O611" s="78" t="s">
        <v>1436</v>
      </c>
      <c r="P611" s="191"/>
      <c r="Q611" s="191"/>
      <c r="R611" s="191"/>
      <c r="S611" s="191"/>
      <c r="T611" s="187"/>
      <c r="U611" s="187"/>
      <c r="V611" s="187"/>
      <c r="W611" s="187"/>
      <c r="X611" s="187"/>
      <c r="Y611" s="187"/>
      <c r="Z611" s="187"/>
      <c r="AA611" s="187"/>
      <c r="AB611" s="187"/>
      <c r="AC611" s="187"/>
      <c r="AD611" s="187"/>
      <c r="AE611" s="187"/>
      <c r="AF611" s="21"/>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c r="IV611" s="30"/>
    </row>
    <row r="612" spans="1:256" s="29" customFormat="1" ht="61.5" customHeight="1">
      <c r="A612" s="188"/>
      <c r="B612" s="187"/>
      <c r="C612" s="187"/>
      <c r="D612" s="187"/>
      <c r="E612" s="187"/>
      <c r="F612" s="187"/>
      <c r="G612" s="187"/>
      <c r="H612" s="191"/>
      <c r="I612" s="191"/>
      <c r="J612" s="187"/>
      <c r="K612" s="78" t="s">
        <v>1359</v>
      </c>
      <c r="L612" s="78" t="s">
        <v>1360</v>
      </c>
      <c r="M612" s="217"/>
      <c r="N612" s="191"/>
      <c r="O612" s="78" t="s">
        <v>1436</v>
      </c>
      <c r="P612" s="191"/>
      <c r="Q612" s="191"/>
      <c r="R612" s="191"/>
      <c r="S612" s="191"/>
      <c r="T612" s="187"/>
      <c r="U612" s="187"/>
      <c r="V612" s="187"/>
      <c r="W612" s="187"/>
      <c r="X612" s="187"/>
      <c r="Y612" s="187"/>
      <c r="Z612" s="187"/>
      <c r="AA612" s="187"/>
      <c r="AB612" s="187"/>
      <c r="AC612" s="187"/>
      <c r="AD612" s="187"/>
      <c r="AE612" s="187"/>
      <c r="AF612" s="21"/>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c r="IV612" s="30"/>
    </row>
    <row r="613" spans="1:256" s="29" customFormat="1" ht="52.5" customHeight="1">
      <c r="A613" s="188"/>
      <c r="B613" s="187"/>
      <c r="C613" s="187"/>
      <c r="D613" s="187"/>
      <c r="E613" s="187"/>
      <c r="F613" s="214" t="s">
        <v>1361</v>
      </c>
      <c r="G613" s="214" t="s">
        <v>1362</v>
      </c>
      <c r="H613" s="215">
        <v>1</v>
      </c>
      <c r="I613" s="215">
        <v>4</v>
      </c>
      <c r="J613" s="214" t="s">
        <v>1363</v>
      </c>
      <c r="K613" s="78" t="s">
        <v>1364</v>
      </c>
      <c r="L613" s="78" t="s">
        <v>1365</v>
      </c>
      <c r="M613" s="216">
        <v>43465</v>
      </c>
      <c r="N613" s="215">
        <v>10</v>
      </c>
      <c r="O613" s="78" t="s">
        <v>1436</v>
      </c>
      <c r="P613" s="209" t="s">
        <v>656</v>
      </c>
      <c r="Q613" s="209" t="s">
        <v>1301</v>
      </c>
      <c r="R613" s="210">
        <v>400000000</v>
      </c>
      <c r="S613" s="210">
        <v>400000000</v>
      </c>
      <c r="T613" s="35"/>
      <c r="U613" s="35"/>
      <c r="V613" s="35"/>
      <c r="W613" s="35"/>
      <c r="X613" s="212">
        <v>1000</v>
      </c>
      <c r="Y613" s="35"/>
      <c r="Z613" s="35"/>
      <c r="AA613" s="35"/>
      <c r="AB613" s="35"/>
      <c r="AC613" s="35"/>
      <c r="AD613" s="35"/>
      <c r="AE613" s="35"/>
      <c r="AF613" s="21"/>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c r="IV613" s="30"/>
    </row>
    <row r="614" spans="1:256" s="29" customFormat="1" ht="65.25" customHeight="1">
      <c r="A614" s="188"/>
      <c r="B614" s="187"/>
      <c r="C614" s="187"/>
      <c r="D614" s="187"/>
      <c r="E614" s="187"/>
      <c r="F614" s="187"/>
      <c r="G614" s="187"/>
      <c r="H614" s="191"/>
      <c r="I614" s="191"/>
      <c r="J614" s="187"/>
      <c r="K614" s="78" t="s">
        <v>1366</v>
      </c>
      <c r="L614" s="78" t="s">
        <v>1367</v>
      </c>
      <c r="M614" s="217"/>
      <c r="N614" s="191"/>
      <c r="O614" s="78" t="s">
        <v>1436</v>
      </c>
      <c r="P614" s="191"/>
      <c r="Q614" s="191"/>
      <c r="R614" s="191"/>
      <c r="S614" s="191"/>
      <c r="T614" s="35"/>
      <c r="U614" s="35"/>
      <c r="V614" s="35"/>
      <c r="W614" s="35"/>
      <c r="X614" s="187"/>
      <c r="Y614" s="35"/>
      <c r="Z614" s="35"/>
      <c r="AA614" s="35"/>
      <c r="AB614" s="35"/>
      <c r="AC614" s="35"/>
      <c r="AD614" s="35"/>
      <c r="AE614" s="35"/>
      <c r="AF614" s="21"/>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c r="IV614" s="30"/>
    </row>
    <row r="615" spans="1:256" s="29" customFormat="1" ht="39.75" customHeight="1">
      <c r="A615" s="188"/>
      <c r="B615" s="187"/>
      <c r="C615" s="187"/>
      <c r="D615" s="187"/>
      <c r="E615" s="187"/>
      <c r="F615" s="187"/>
      <c r="G615" s="187"/>
      <c r="H615" s="191"/>
      <c r="I615" s="191"/>
      <c r="J615" s="187"/>
      <c r="K615" s="78" t="s">
        <v>1368</v>
      </c>
      <c r="L615" s="78" t="s">
        <v>1369</v>
      </c>
      <c r="M615" s="217"/>
      <c r="N615" s="191"/>
      <c r="O615" s="78" t="s">
        <v>1436</v>
      </c>
      <c r="P615" s="191"/>
      <c r="Q615" s="191"/>
      <c r="R615" s="191"/>
      <c r="S615" s="191"/>
      <c r="T615" s="35"/>
      <c r="U615" s="35"/>
      <c r="V615" s="35"/>
      <c r="W615" s="35"/>
      <c r="X615" s="187"/>
      <c r="Y615" s="35"/>
      <c r="Z615" s="35"/>
      <c r="AA615" s="35"/>
      <c r="AB615" s="35"/>
      <c r="AC615" s="35"/>
      <c r="AD615" s="35"/>
      <c r="AE615" s="35"/>
      <c r="AF615" s="21"/>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c r="IV615" s="30"/>
    </row>
    <row r="616" spans="1:256" s="29" customFormat="1" ht="26.25" customHeight="1">
      <c r="A616" s="188"/>
      <c r="B616" s="187"/>
      <c r="C616" s="187"/>
      <c r="D616" s="187"/>
      <c r="E616" s="187"/>
      <c r="F616" s="214" t="s">
        <v>1370</v>
      </c>
      <c r="G616" s="214" t="s">
        <v>1371</v>
      </c>
      <c r="H616" s="215">
        <v>0</v>
      </c>
      <c r="I616" s="215">
        <v>1</v>
      </c>
      <c r="J616" s="214" t="s">
        <v>1372</v>
      </c>
      <c r="K616" s="78" t="s">
        <v>1373</v>
      </c>
      <c r="L616" s="78" t="s">
        <v>1374</v>
      </c>
      <c r="M616" s="216">
        <v>43465</v>
      </c>
      <c r="N616" s="215">
        <v>2</v>
      </c>
      <c r="O616" s="78" t="s">
        <v>1436</v>
      </c>
      <c r="P616" s="209" t="s">
        <v>656</v>
      </c>
      <c r="Q616" s="209" t="s">
        <v>1301</v>
      </c>
      <c r="R616" s="210">
        <v>440000000</v>
      </c>
      <c r="S616" s="210">
        <v>440000000</v>
      </c>
      <c r="T616" s="35"/>
      <c r="U616" s="35"/>
      <c r="V616" s="35"/>
      <c r="W616" s="35"/>
      <c r="X616" s="35"/>
      <c r="Y616" s="35"/>
      <c r="Z616" s="35"/>
      <c r="AA616" s="212">
        <v>50</v>
      </c>
      <c r="AB616" s="35"/>
      <c r="AC616" s="35"/>
      <c r="AD616" s="35"/>
      <c r="AE616" s="35"/>
      <c r="AF616" s="21"/>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c r="IV616" s="30"/>
    </row>
    <row r="617" spans="1:256" s="29" customFormat="1" ht="46.5" customHeight="1">
      <c r="A617" s="188"/>
      <c r="B617" s="187"/>
      <c r="C617" s="187"/>
      <c r="D617" s="187"/>
      <c r="E617" s="187"/>
      <c r="F617" s="187"/>
      <c r="G617" s="187"/>
      <c r="H617" s="191"/>
      <c r="I617" s="191"/>
      <c r="J617" s="187"/>
      <c r="K617" s="78" t="s">
        <v>1375</v>
      </c>
      <c r="L617" s="78" t="s">
        <v>1376</v>
      </c>
      <c r="M617" s="217"/>
      <c r="N617" s="191"/>
      <c r="O617" s="78" t="s">
        <v>1436</v>
      </c>
      <c r="P617" s="191"/>
      <c r="Q617" s="191"/>
      <c r="R617" s="191"/>
      <c r="S617" s="191"/>
      <c r="T617" s="35"/>
      <c r="U617" s="35"/>
      <c r="V617" s="35"/>
      <c r="W617" s="35"/>
      <c r="X617" s="35"/>
      <c r="Y617" s="35"/>
      <c r="Z617" s="35"/>
      <c r="AA617" s="187"/>
      <c r="AB617" s="35"/>
      <c r="AC617" s="35"/>
      <c r="AD617" s="35"/>
      <c r="AE617" s="35"/>
      <c r="AF617" s="21"/>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c r="IV617" s="30"/>
    </row>
    <row r="618" spans="1:256" s="29" customFormat="1" ht="39" customHeight="1">
      <c r="A618" s="188"/>
      <c r="B618" s="187"/>
      <c r="C618" s="187"/>
      <c r="D618" s="187"/>
      <c r="E618" s="187"/>
      <c r="F618" s="187"/>
      <c r="G618" s="187"/>
      <c r="H618" s="191"/>
      <c r="I618" s="191"/>
      <c r="J618" s="187"/>
      <c r="K618" s="78" t="s">
        <v>1377</v>
      </c>
      <c r="L618" s="78" t="s">
        <v>1378</v>
      </c>
      <c r="M618" s="217"/>
      <c r="N618" s="191"/>
      <c r="O618" s="78" t="s">
        <v>1436</v>
      </c>
      <c r="P618" s="191"/>
      <c r="Q618" s="191"/>
      <c r="R618" s="191"/>
      <c r="S618" s="191"/>
      <c r="T618" s="35"/>
      <c r="U618" s="35"/>
      <c r="V618" s="35"/>
      <c r="W618" s="35"/>
      <c r="X618" s="35"/>
      <c r="Y618" s="35"/>
      <c r="Z618" s="35"/>
      <c r="AA618" s="187"/>
      <c r="AB618" s="35"/>
      <c r="AC618" s="35"/>
      <c r="AD618" s="35"/>
      <c r="AE618" s="35"/>
      <c r="AF618" s="21"/>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c r="IV618" s="30"/>
    </row>
    <row r="619" spans="1:256" s="29" customFormat="1" ht="65.25" customHeight="1">
      <c r="A619" s="188"/>
      <c r="B619" s="187"/>
      <c r="C619" s="187"/>
      <c r="D619" s="187"/>
      <c r="E619" s="187"/>
      <c r="F619" s="214" t="s">
        <v>1379</v>
      </c>
      <c r="G619" s="214" t="s">
        <v>1380</v>
      </c>
      <c r="H619" s="215">
        <v>0</v>
      </c>
      <c r="I619" s="215">
        <v>25</v>
      </c>
      <c r="J619" s="214" t="s">
        <v>1381</v>
      </c>
      <c r="K619" s="78" t="s">
        <v>1382</v>
      </c>
      <c r="L619" s="78" t="s">
        <v>1383</v>
      </c>
      <c r="M619" s="46">
        <v>43132</v>
      </c>
      <c r="N619" s="215">
        <v>100</v>
      </c>
      <c r="O619" s="78" t="s">
        <v>1436</v>
      </c>
      <c r="P619" s="209" t="s">
        <v>656</v>
      </c>
      <c r="Q619" s="209" t="s">
        <v>1301</v>
      </c>
      <c r="R619" s="210">
        <v>5400000000</v>
      </c>
      <c r="S619" s="210">
        <v>5400000000</v>
      </c>
      <c r="T619" s="212">
        <v>5400</v>
      </c>
      <c r="U619" s="187"/>
      <c r="V619" s="187"/>
      <c r="W619" s="187"/>
      <c r="X619" s="187"/>
      <c r="Y619" s="187"/>
      <c r="Z619" s="187"/>
      <c r="AA619" s="187"/>
      <c r="AB619" s="187"/>
      <c r="AC619" s="187"/>
      <c r="AD619" s="187"/>
      <c r="AE619" s="187"/>
      <c r="AF619" s="21"/>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c r="IV619" s="30"/>
    </row>
    <row r="620" spans="1:256" s="29" customFormat="1" ht="52.5" customHeight="1">
      <c r="A620" s="188"/>
      <c r="B620" s="187"/>
      <c r="C620" s="187"/>
      <c r="D620" s="187"/>
      <c r="E620" s="187"/>
      <c r="F620" s="187"/>
      <c r="G620" s="187"/>
      <c r="H620" s="191"/>
      <c r="I620" s="191"/>
      <c r="J620" s="187"/>
      <c r="K620" s="78" t="s">
        <v>1384</v>
      </c>
      <c r="L620" s="78" t="s">
        <v>1385</v>
      </c>
      <c r="M620" s="46">
        <v>43160</v>
      </c>
      <c r="N620" s="191"/>
      <c r="O620" s="78" t="s">
        <v>1436</v>
      </c>
      <c r="P620" s="191"/>
      <c r="Q620" s="191"/>
      <c r="R620" s="191"/>
      <c r="S620" s="191"/>
      <c r="T620" s="187"/>
      <c r="U620" s="187"/>
      <c r="V620" s="187"/>
      <c r="W620" s="187"/>
      <c r="X620" s="187"/>
      <c r="Y620" s="187"/>
      <c r="Z620" s="187"/>
      <c r="AA620" s="187"/>
      <c r="AB620" s="187"/>
      <c r="AC620" s="187"/>
      <c r="AD620" s="187"/>
      <c r="AE620" s="187"/>
      <c r="AF620" s="21"/>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c r="IV620" s="30"/>
    </row>
    <row r="621" spans="1:256" s="29" customFormat="1" ht="52.5" customHeight="1">
      <c r="A621" s="188"/>
      <c r="B621" s="187"/>
      <c r="C621" s="187"/>
      <c r="D621" s="187"/>
      <c r="E621" s="187"/>
      <c r="F621" s="187"/>
      <c r="G621" s="187"/>
      <c r="H621" s="191"/>
      <c r="I621" s="191"/>
      <c r="J621" s="187"/>
      <c r="K621" s="78" t="s">
        <v>1386</v>
      </c>
      <c r="L621" s="78" t="s">
        <v>1387</v>
      </c>
      <c r="M621" s="46">
        <v>43465</v>
      </c>
      <c r="N621" s="191"/>
      <c r="O621" s="78" t="s">
        <v>1436</v>
      </c>
      <c r="P621" s="191"/>
      <c r="Q621" s="191"/>
      <c r="R621" s="191"/>
      <c r="S621" s="191"/>
      <c r="T621" s="187"/>
      <c r="U621" s="187"/>
      <c r="V621" s="187"/>
      <c r="W621" s="187"/>
      <c r="X621" s="187"/>
      <c r="Y621" s="187"/>
      <c r="Z621" s="187"/>
      <c r="AA621" s="187"/>
      <c r="AB621" s="187"/>
      <c r="AC621" s="187"/>
      <c r="AD621" s="187"/>
      <c r="AE621" s="187"/>
      <c r="AF621" s="21"/>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c r="IV621" s="30"/>
    </row>
    <row r="622" spans="1:256" s="29" customFormat="1" ht="65.25" customHeight="1">
      <c r="A622" s="188"/>
      <c r="B622" s="187"/>
      <c r="C622" s="187"/>
      <c r="D622" s="187"/>
      <c r="E622" s="187"/>
      <c r="F622" s="187"/>
      <c r="G622" s="214" t="s">
        <v>1388</v>
      </c>
      <c r="H622" s="215">
        <v>0</v>
      </c>
      <c r="I622" s="215">
        <v>21</v>
      </c>
      <c r="J622" s="187"/>
      <c r="K622" s="78" t="s">
        <v>1382</v>
      </c>
      <c r="L622" s="78" t="s">
        <v>1383</v>
      </c>
      <c r="M622" s="46">
        <v>43160</v>
      </c>
      <c r="N622" s="191"/>
      <c r="O622" s="78" t="s">
        <v>1436</v>
      </c>
      <c r="P622" s="191"/>
      <c r="Q622" s="191"/>
      <c r="R622" s="191"/>
      <c r="S622" s="191"/>
      <c r="T622" s="187"/>
      <c r="U622" s="187"/>
      <c r="V622" s="187"/>
      <c r="W622" s="187"/>
      <c r="X622" s="187"/>
      <c r="Y622" s="187"/>
      <c r="Z622" s="187"/>
      <c r="AA622" s="187"/>
      <c r="AB622" s="187"/>
      <c r="AC622" s="187"/>
      <c r="AD622" s="187"/>
      <c r="AE622" s="187"/>
      <c r="AF622" s="79">
        <v>3</v>
      </c>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c r="IV622" s="30"/>
    </row>
    <row r="623" spans="1:256" s="29" customFormat="1" ht="51.75" customHeight="1">
      <c r="A623" s="188"/>
      <c r="B623" s="187"/>
      <c r="C623" s="187"/>
      <c r="D623" s="187"/>
      <c r="E623" s="187"/>
      <c r="F623" s="187"/>
      <c r="G623" s="187"/>
      <c r="H623" s="191"/>
      <c r="I623" s="191"/>
      <c r="J623" s="187"/>
      <c r="K623" s="78" t="s">
        <v>1384</v>
      </c>
      <c r="L623" s="78" t="s">
        <v>1385</v>
      </c>
      <c r="M623" s="46">
        <v>43465</v>
      </c>
      <c r="N623" s="191"/>
      <c r="O623" s="78" t="s">
        <v>1436</v>
      </c>
      <c r="P623" s="191"/>
      <c r="Q623" s="191"/>
      <c r="R623" s="191"/>
      <c r="S623" s="191"/>
      <c r="T623" s="187"/>
      <c r="U623" s="187"/>
      <c r="V623" s="187"/>
      <c r="W623" s="187"/>
      <c r="X623" s="187"/>
      <c r="Y623" s="187"/>
      <c r="Z623" s="187"/>
      <c r="AA623" s="187"/>
      <c r="AB623" s="187"/>
      <c r="AC623" s="187"/>
      <c r="AD623" s="187"/>
      <c r="AE623" s="187"/>
      <c r="AF623" s="21"/>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c r="IV623" s="30"/>
    </row>
    <row r="624" spans="1:256" s="29" customFormat="1" ht="51.75" customHeight="1">
      <c r="A624" s="188"/>
      <c r="B624" s="187"/>
      <c r="C624" s="187"/>
      <c r="D624" s="187"/>
      <c r="E624" s="187"/>
      <c r="F624" s="187"/>
      <c r="G624" s="187"/>
      <c r="H624" s="191"/>
      <c r="I624" s="191"/>
      <c r="J624" s="187"/>
      <c r="K624" s="78" t="s">
        <v>1386</v>
      </c>
      <c r="L624" s="78" t="s">
        <v>1387</v>
      </c>
      <c r="M624" s="46">
        <v>43465</v>
      </c>
      <c r="N624" s="191"/>
      <c r="O624" s="78" t="s">
        <v>1436</v>
      </c>
      <c r="P624" s="191"/>
      <c r="Q624" s="191"/>
      <c r="R624" s="191"/>
      <c r="S624" s="191"/>
      <c r="T624" s="187"/>
      <c r="U624" s="187"/>
      <c r="V624" s="187"/>
      <c r="W624" s="187"/>
      <c r="X624" s="187"/>
      <c r="Y624" s="187"/>
      <c r="Z624" s="187"/>
      <c r="AA624" s="187"/>
      <c r="AB624" s="187"/>
      <c r="AC624" s="187"/>
      <c r="AD624" s="187"/>
      <c r="AE624" s="187"/>
      <c r="AF624" s="21"/>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c r="IV624" s="30"/>
    </row>
    <row r="625" spans="1:256" s="29" customFormat="1" ht="25.5" customHeight="1">
      <c r="A625" s="188"/>
      <c r="B625" s="187"/>
      <c r="C625" s="187"/>
      <c r="D625" s="187"/>
      <c r="E625" s="187"/>
      <c r="F625" s="214" t="s">
        <v>1389</v>
      </c>
      <c r="G625" s="214" t="s">
        <v>1390</v>
      </c>
      <c r="H625" s="215">
        <v>0</v>
      </c>
      <c r="I625" s="215">
        <v>500</v>
      </c>
      <c r="J625" s="214" t="s">
        <v>1391</v>
      </c>
      <c r="K625" s="78" t="s">
        <v>1392</v>
      </c>
      <c r="L625" s="78" t="s">
        <v>1393</v>
      </c>
      <c r="M625" s="47">
        <v>43159</v>
      </c>
      <c r="N625" s="215">
        <v>500</v>
      </c>
      <c r="O625" s="214" t="s">
        <v>1436</v>
      </c>
      <c r="P625" s="209" t="s">
        <v>656</v>
      </c>
      <c r="Q625" s="209" t="s">
        <v>1301</v>
      </c>
      <c r="R625" s="209" t="s">
        <v>1394</v>
      </c>
      <c r="S625" s="209" t="s">
        <v>1394</v>
      </c>
      <c r="T625" s="212">
        <v>500</v>
      </c>
      <c r="U625" s="187"/>
      <c r="V625" s="187"/>
      <c r="W625" s="187"/>
      <c r="X625" s="187"/>
      <c r="Y625" s="187"/>
      <c r="Z625" s="187"/>
      <c r="AA625" s="187"/>
      <c r="AB625" s="187"/>
      <c r="AC625" s="187"/>
      <c r="AD625" s="187"/>
      <c r="AE625" s="187"/>
      <c r="AF625" s="79">
        <v>1000</v>
      </c>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c r="IV625" s="30"/>
    </row>
    <row r="626" spans="1:256" s="29" customFormat="1" ht="38.25" customHeight="1">
      <c r="A626" s="188"/>
      <c r="B626" s="187"/>
      <c r="C626" s="187"/>
      <c r="D626" s="187"/>
      <c r="E626" s="187"/>
      <c r="F626" s="187"/>
      <c r="G626" s="187"/>
      <c r="H626" s="191"/>
      <c r="I626" s="191"/>
      <c r="J626" s="187"/>
      <c r="K626" s="78" t="s">
        <v>1395</v>
      </c>
      <c r="L626" s="78" t="s">
        <v>1396</v>
      </c>
      <c r="M626" s="47">
        <v>43462</v>
      </c>
      <c r="N626" s="191"/>
      <c r="O626" s="187"/>
      <c r="P626" s="191"/>
      <c r="Q626" s="191"/>
      <c r="R626" s="191"/>
      <c r="S626" s="191"/>
      <c r="T626" s="187"/>
      <c r="U626" s="187"/>
      <c r="V626" s="187"/>
      <c r="W626" s="187"/>
      <c r="X626" s="187"/>
      <c r="Y626" s="187"/>
      <c r="Z626" s="187"/>
      <c r="AA626" s="187"/>
      <c r="AB626" s="187"/>
      <c r="AC626" s="187"/>
      <c r="AD626" s="187"/>
      <c r="AE626" s="187"/>
      <c r="AF626" s="21"/>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c r="IV626" s="30"/>
    </row>
    <row r="627" spans="1:256" s="29" customFormat="1" ht="39" customHeight="1">
      <c r="A627" s="188"/>
      <c r="B627" s="187"/>
      <c r="C627" s="187"/>
      <c r="D627" s="187"/>
      <c r="E627" s="187"/>
      <c r="F627" s="187"/>
      <c r="G627" s="187"/>
      <c r="H627" s="191"/>
      <c r="I627" s="191"/>
      <c r="J627" s="187"/>
      <c r="K627" s="78" t="s">
        <v>1397</v>
      </c>
      <c r="L627" s="78" t="s">
        <v>1398</v>
      </c>
      <c r="M627" s="47">
        <v>43462</v>
      </c>
      <c r="N627" s="191"/>
      <c r="O627" s="187"/>
      <c r="P627" s="191"/>
      <c r="Q627" s="191"/>
      <c r="R627" s="191"/>
      <c r="S627" s="191"/>
      <c r="T627" s="187"/>
      <c r="U627" s="187"/>
      <c r="V627" s="187"/>
      <c r="W627" s="187"/>
      <c r="X627" s="187"/>
      <c r="Y627" s="187"/>
      <c r="Z627" s="187"/>
      <c r="AA627" s="187"/>
      <c r="AB627" s="187"/>
      <c r="AC627" s="187"/>
      <c r="AD627" s="187"/>
      <c r="AE627" s="187"/>
      <c r="AF627" s="21"/>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c r="IV627" s="30"/>
    </row>
    <row r="628" spans="1:256" s="29" customFormat="1" ht="38.25" customHeight="1">
      <c r="A628" s="188"/>
      <c r="B628" s="187"/>
      <c r="C628" s="187"/>
      <c r="D628" s="187"/>
      <c r="E628" s="187"/>
      <c r="F628" s="214" t="s">
        <v>1399</v>
      </c>
      <c r="G628" s="214" t="s">
        <v>1400</v>
      </c>
      <c r="H628" s="215">
        <v>0</v>
      </c>
      <c r="I628" s="215">
        <v>1</v>
      </c>
      <c r="J628" s="214" t="s">
        <v>1401</v>
      </c>
      <c r="K628" s="78" t="s">
        <v>1402</v>
      </c>
      <c r="L628" s="78" t="s">
        <v>1403</v>
      </c>
      <c r="M628" s="47">
        <v>43311</v>
      </c>
      <c r="N628" s="215">
        <v>100</v>
      </c>
      <c r="O628" s="214" t="s">
        <v>1436</v>
      </c>
      <c r="P628" s="209" t="s">
        <v>656</v>
      </c>
      <c r="Q628" s="209" t="s">
        <v>1301</v>
      </c>
      <c r="R628" s="210">
        <v>1000000000</v>
      </c>
      <c r="S628" s="210">
        <v>1000000000</v>
      </c>
      <c r="T628" s="35"/>
      <c r="U628" s="35"/>
      <c r="V628" s="35"/>
      <c r="W628" s="35"/>
      <c r="X628" s="212">
        <v>17</v>
      </c>
      <c r="Y628" s="35"/>
      <c r="Z628" s="35"/>
      <c r="AA628" s="35"/>
      <c r="AB628" s="35"/>
      <c r="AC628" s="35"/>
      <c r="AD628" s="35"/>
      <c r="AE628" s="35"/>
      <c r="AF628" s="213">
        <v>100</v>
      </c>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c r="IV628" s="30"/>
    </row>
    <row r="629" spans="1:256" s="29" customFormat="1" ht="39" customHeight="1">
      <c r="A629" s="188"/>
      <c r="B629" s="187"/>
      <c r="C629" s="187"/>
      <c r="D629" s="187"/>
      <c r="E629" s="187"/>
      <c r="F629" s="187"/>
      <c r="G629" s="187"/>
      <c r="H629" s="191"/>
      <c r="I629" s="191"/>
      <c r="J629" s="187"/>
      <c r="K629" s="78" t="s">
        <v>1404</v>
      </c>
      <c r="L629" s="78" t="s">
        <v>1405</v>
      </c>
      <c r="M629" s="47">
        <v>43373</v>
      </c>
      <c r="N629" s="191"/>
      <c r="O629" s="187"/>
      <c r="P629" s="191"/>
      <c r="Q629" s="191"/>
      <c r="R629" s="191"/>
      <c r="S629" s="191"/>
      <c r="T629" s="35"/>
      <c r="U629" s="35"/>
      <c r="V629" s="35"/>
      <c r="W629" s="35"/>
      <c r="X629" s="187"/>
      <c r="Y629" s="35"/>
      <c r="Z629" s="35"/>
      <c r="AA629" s="35"/>
      <c r="AB629" s="35"/>
      <c r="AC629" s="35"/>
      <c r="AD629" s="35"/>
      <c r="AE629" s="35"/>
      <c r="AF629" s="188"/>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c r="IV629" s="30"/>
    </row>
    <row r="630" spans="1:256" s="29" customFormat="1" ht="39.75" customHeight="1">
      <c r="A630" s="188"/>
      <c r="B630" s="187"/>
      <c r="C630" s="187"/>
      <c r="D630" s="187"/>
      <c r="E630" s="187"/>
      <c r="F630" s="187"/>
      <c r="G630" s="187"/>
      <c r="H630" s="191"/>
      <c r="I630" s="191"/>
      <c r="J630" s="187"/>
      <c r="K630" s="78" t="s">
        <v>1406</v>
      </c>
      <c r="L630" s="78" t="s">
        <v>1407</v>
      </c>
      <c r="M630" s="47">
        <v>43434</v>
      </c>
      <c r="N630" s="191"/>
      <c r="O630" s="187"/>
      <c r="P630" s="191"/>
      <c r="Q630" s="191"/>
      <c r="R630" s="191"/>
      <c r="S630" s="191"/>
      <c r="T630" s="35"/>
      <c r="U630" s="35"/>
      <c r="V630" s="35"/>
      <c r="W630" s="35"/>
      <c r="X630" s="187"/>
      <c r="Y630" s="35"/>
      <c r="Z630" s="35"/>
      <c r="AA630" s="35"/>
      <c r="AB630" s="35"/>
      <c r="AC630" s="35"/>
      <c r="AD630" s="35"/>
      <c r="AE630" s="35"/>
      <c r="AF630" s="188"/>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c r="IV630" s="30"/>
    </row>
    <row r="631" spans="1:256" s="29" customFormat="1" ht="49" customHeight="1">
      <c r="A631" s="188"/>
      <c r="B631" s="187"/>
      <c r="C631" s="187"/>
      <c r="D631" s="187"/>
      <c r="E631" s="187"/>
      <c r="F631" s="214" t="s">
        <v>1408</v>
      </c>
      <c r="G631" s="214" t="s">
        <v>1409</v>
      </c>
      <c r="H631" s="215">
        <v>0</v>
      </c>
      <c r="I631" s="215">
        <v>2</v>
      </c>
      <c r="J631" s="214" t="s">
        <v>1410</v>
      </c>
      <c r="K631" s="78" t="s">
        <v>1411</v>
      </c>
      <c r="L631" s="78" t="s">
        <v>1412</v>
      </c>
      <c r="M631" s="45" t="s">
        <v>1413</v>
      </c>
      <c r="N631" s="215">
        <v>50</v>
      </c>
      <c r="O631" s="214" t="s">
        <v>1436</v>
      </c>
      <c r="P631" s="209" t="s">
        <v>656</v>
      </c>
      <c r="Q631" s="209" t="s">
        <v>1301</v>
      </c>
      <c r="R631" s="210">
        <v>557000000</v>
      </c>
      <c r="S631" s="210">
        <v>557000000</v>
      </c>
      <c r="T631" s="212">
        <v>5000</v>
      </c>
      <c r="U631" s="187"/>
      <c r="V631" s="187"/>
      <c r="W631" s="187"/>
      <c r="X631" s="187"/>
      <c r="Y631" s="187"/>
      <c r="Z631" s="187"/>
      <c r="AA631" s="187"/>
      <c r="AB631" s="187"/>
      <c r="AC631" s="187"/>
      <c r="AD631" s="187"/>
      <c r="AE631" s="187"/>
      <c r="AF631" s="21"/>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c r="IV631" s="30"/>
    </row>
    <row r="632" spans="1:256" s="29" customFormat="1" ht="25" customHeight="1">
      <c r="A632" s="188"/>
      <c r="B632" s="187"/>
      <c r="C632" s="187"/>
      <c r="D632" s="187"/>
      <c r="E632" s="187"/>
      <c r="F632" s="187"/>
      <c r="G632" s="187"/>
      <c r="H632" s="191"/>
      <c r="I632" s="191"/>
      <c r="J632" s="187"/>
      <c r="K632" s="78" t="s">
        <v>1414</v>
      </c>
      <c r="L632" s="78" t="s">
        <v>1415</v>
      </c>
      <c r="M632" s="45" t="s">
        <v>1416</v>
      </c>
      <c r="N632" s="191"/>
      <c r="O632" s="187"/>
      <c r="P632" s="191"/>
      <c r="Q632" s="191"/>
      <c r="R632" s="191"/>
      <c r="S632" s="191"/>
      <c r="T632" s="187"/>
      <c r="U632" s="187"/>
      <c r="V632" s="187"/>
      <c r="W632" s="187"/>
      <c r="X632" s="187"/>
      <c r="Y632" s="187"/>
      <c r="Z632" s="187"/>
      <c r="AA632" s="187"/>
      <c r="AB632" s="187"/>
      <c r="AC632" s="187"/>
      <c r="AD632" s="187"/>
      <c r="AE632" s="187"/>
      <c r="AF632" s="79">
        <v>50</v>
      </c>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c r="IV632" s="30"/>
    </row>
    <row r="633" spans="1:256" s="29" customFormat="1" ht="37" customHeight="1">
      <c r="A633" s="188"/>
      <c r="B633" s="187"/>
      <c r="C633" s="187"/>
      <c r="D633" s="187"/>
      <c r="E633" s="187"/>
      <c r="F633" s="187"/>
      <c r="G633" s="187"/>
      <c r="H633" s="191"/>
      <c r="I633" s="191"/>
      <c r="J633" s="187"/>
      <c r="K633" s="78" t="s">
        <v>1417</v>
      </c>
      <c r="L633" s="78" t="s">
        <v>1418</v>
      </c>
      <c r="M633" s="45" t="s">
        <v>1419</v>
      </c>
      <c r="N633" s="191"/>
      <c r="O633" s="187"/>
      <c r="P633" s="191"/>
      <c r="Q633" s="191"/>
      <c r="R633" s="191"/>
      <c r="S633" s="191"/>
      <c r="T633" s="187"/>
      <c r="U633" s="187"/>
      <c r="V633" s="187"/>
      <c r="W633" s="187"/>
      <c r="X633" s="187"/>
      <c r="Y633" s="187"/>
      <c r="Z633" s="187"/>
      <c r="AA633" s="187"/>
      <c r="AB633" s="187"/>
      <c r="AC633" s="187"/>
      <c r="AD633" s="187"/>
      <c r="AE633" s="187"/>
      <c r="AF633" s="21"/>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c r="DE633" s="30"/>
      <c r="DF633" s="30"/>
      <c r="DG633" s="30"/>
      <c r="DH633" s="30"/>
      <c r="DI633" s="30"/>
      <c r="DJ633" s="30"/>
      <c r="DK633" s="30"/>
      <c r="DL633" s="30"/>
      <c r="DM633" s="30"/>
      <c r="DN633" s="30"/>
      <c r="DO633" s="30"/>
      <c r="DP633" s="30"/>
      <c r="DQ633" s="30"/>
      <c r="DR633" s="30"/>
      <c r="DS633" s="30"/>
      <c r="DT633" s="30"/>
      <c r="DU633" s="30"/>
      <c r="DV633" s="30"/>
      <c r="DW633" s="30"/>
      <c r="DX633" s="30"/>
      <c r="DY633" s="30"/>
      <c r="DZ633" s="30"/>
      <c r="EA633" s="30"/>
      <c r="EB633" s="30"/>
      <c r="EC633" s="30"/>
      <c r="ED633" s="30"/>
      <c r="EE633" s="30"/>
      <c r="EF633" s="30"/>
      <c r="EG633" s="30"/>
      <c r="EH633" s="30"/>
      <c r="EI633" s="30"/>
      <c r="EJ633" s="30"/>
      <c r="EK633" s="30"/>
      <c r="EL633" s="30"/>
      <c r="EM633" s="30"/>
      <c r="EN633" s="30"/>
      <c r="EO633" s="30"/>
      <c r="EP633" s="30"/>
      <c r="EQ633" s="30"/>
      <c r="ER633" s="30"/>
      <c r="ES633" s="30"/>
      <c r="ET633" s="30"/>
      <c r="EU633" s="30"/>
      <c r="EV633" s="30"/>
      <c r="EW633" s="30"/>
      <c r="EX633" s="30"/>
      <c r="EY633" s="30"/>
      <c r="EZ633" s="30"/>
      <c r="FA633" s="30"/>
      <c r="FB633" s="30"/>
      <c r="FC633" s="30"/>
      <c r="FD633" s="30"/>
      <c r="FE633" s="30"/>
      <c r="FF633" s="30"/>
      <c r="FG633" s="30"/>
      <c r="FH633" s="30"/>
      <c r="FI633" s="30"/>
      <c r="FJ633" s="30"/>
      <c r="FK633" s="30"/>
      <c r="FL633" s="30"/>
      <c r="FM633" s="30"/>
      <c r="FN633" s="30"/>
      <c r="FO633" s="30"/>
      <c r="FP633" s="30"/>
      <c r="FQ633" s="30"/>
      <c r="FR633" s="30"/>
      <c r="FS633" s="30"/>
      <c r="FT633" s="30"/>
      <c r="FU633" s="30"/>
      <c r="FV633" s="30"/>
      <c r="FW633" s="30"/>
      <c r="FX633" s="30"/>
      <c r="FY633" s="30"/>
      <c r="FZ633" s="30"/>
      <c r="GA633" s="30"/>
      <c r="GB633" s="30"/>
      <c r="GC633" s="30"/>
      <c r="GD633" s="30"/>
      <c r="GE633" s="30"/>
      <c r="GF633" s="30"/>
      <c r="GG633" s="30"/>
      <c r="GH633" s="30"/>
      <c r="GI633" s="30"/>
      <c r="GJ633" s="30"/>
      <c r="GK633" s="30"/>
      <c r="GL633" s="30"/>
      <c r="GM633" s="30"/>
      <c r="GN633" s="30"/>
      <c r="GO633" s="30"/>
      <c r="GP633" s="30"/>
      <c r="GQ633" s="30"/>
      <c r="GR633" s="30"/>
      <c r="GS633" s="30"/>
      <c r="GT633" s="30"/>
      <c r="GU633" s="30"/>
      <c r="GV633" s="30"/>
      <c r="GW633" s="30"/>
      <c r="GX633" s="30"/>
      <c r="GY633" s="30"/>
      <c r="GZ633" s="30"/>
      <c r="HA633" s="30"/>
      <c r="HB633" s="30"/>
      <c r="HC633" s="30"/>
      <c r="HD633" s="30"/>
      <c r="HE633" s="30"/>
      <c r="HF633" s="30"/>
      <c r="HG633" s="30"/>
      <c r="HH633" s="30"/>
      <c r="HI633" s="30"/>
      <c r="HJ633" s="30"/>
      <c r="HK633" s="30"/>
      <c r="HL633" s="30"/>
      <c r="HM633" s="30"/>
      <c r="HN633" s="30"/>
      <c r="HO633" s="30"/>
      <c r="HP633" s="30"/>
      <c r="HQ633" s="30"/>
      <c r="HR633" s="30"/>
      <c r="HS633" s="30"/>
      <c r="HT633" s="30"/>
      <c r="HU633" s="30"/>
      <c r="HV633" s="30"/>
      <c r="HW633" s="30"/>
      <c r="HX633" s="30"/>
      <c r="HY633" s="30"/>
      <c r="HZ633" s="30"/>
      <c r="IA633" s="30"/>
      <c r="IB633" s="30"/>
      <c r="IC633" s="30"/>
      <c r="ID633" s="30"/>
      <c r="IE633" s="30"/>
      <c r="IF633" s="30"/>
      <c r="IG633" s="30"/>
      <c r="IH633" s="30"/>
      <c r="II633" s="30"/>
      <c r="IJ633" s="30"/>
      <c r="IK633" s="30"/>
      <c r="IL633" s="30"/>
      <c r="IM633" s="30"/>
      <c r="IN633" s="30"/>
      <c r="IO633" s="30"/>
      <c r="IP633" s="30"/>
      <c r="IQ633" s="30"/>
      <c r="IR633" s="30"/>
      <c r="IS633" s="30"/>
      <c r="IT633" s="30"/>
      <c r="IU633" s="30"/>
      <c r="IV633" s="30"/>
    </row>
    <row r="634" spans="1:256" s="29" customFormat="1" ht="51.75" customHeight="1">
      <c r="A634" s="188"/>
      <c r="B634" s="187"/>
      <c r="C634" s="187"/>
      <c r="D634" s="187"/>
      <c r="E634" s="187"/>
      <c r="F634" s="187"/>
      <c r="G634" s="187"/>
      <c r="H634" s="191"/>
      <c r="I634" s="191"/>
      <c r="J634" s="214" t="s">
        <v>1420</v>
      </c>
      <c r="K634" s="78" t="s">
        <v>1411</v>
      </c>
      <c r="L634" s="78" t="s">
        <v>1412</v>
      </c>
      <c r="M634" s="47">
        <v>43280</v>
      </c>
      <c r="N634" s="215">
        <v>10</v>
      </c>
      <c r="O634" s="78" t="s">
        <v>1436</v>
      </c>
      <c r="P634" s="209" t="s">
        <v>656</v>
      </c>
      <c r="Q634" s="209" t="s">
        <v>1301</v>
      </c>
      <c r="R634" s="210">
        <v>40000000</v>
      </c>
      <c r="S634" s="210">
        <v>40000000</v>
      </c>
      <c r="T634" s="212">
        <v>1000</v>
      </c>
      <c r="U634" s="187"/>
      <c r="V634" s="187"/>
      <c r="W634" s="187"/>
      <c r="X634" s="187"/>
      <c r="Y634" s="187"/>
      <c r="Z634" s="187"/>
      <c r="AA634" s="187"/>
      <c r="AB634" s="187"/>
      <c r="AC634" s="187"/>
      <c r="AD634" s="187"/>
      <c r="AE634" s="187"/>
      <c r="AF634" s="213">
        <v>10</v>
      </c>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c r="DE634" s="30"/>
      <c r="DF634" s="30"/>
      <c r="DG634" s="30"/>
      <c r="DH634" s="30"/>
      <c r="DI634" s="30"/>
      <c r="DJ634" s="30"/>
      <c r="DK634" s="30"/>
      <c r="DL634" s="30"/>
      <c r="DM634" s="30"/>
      <c r="DN634" s="30"/>
      <c r="DO634" s="30"/>
      <c r="DP634" s="30"/>
      <c r="DQ634" s="30"/>
      <c r="DR634" s="30"/>
      <c r="DS634" s="30"/>
      <c r="DT634" s="30"/>
      <c r="DU634" s="30"/>
      <c r="DV634" s="30"/>
      <c r="DW634" s="30"/>
      <c r="DX634" s="30"/>
      <c r="DY634" s="30"/>
      <c r="DZ634" s="30"/>
      <c r="EA634" s="30"/>
      <c r="EB634" s="30"/>
      <c r="EC634" s="30"/>
      <c r="ED634" s="30"/>
      <c r="EE634" s="30"/>
      <c r="EF634" s="30"/>
      <c r="EG634" s="30"/>
      <c r="EH634" s="30"/>
      <c r="EI634" s="30"/>
      <c r="EJ634" s="30"/>
      <c r="EK634" s="30"/>
      <c r="EL634" s="30"/>
      <c r="EM634" s="30"/>
      <c r="EN634" s="30"/>
      <c r="EO634" s="30"/>
      <c r="EP634" s="30"/>
      <c r="EQ634" s="30"/>
      <c r="ER634" s="30"/>
      <c r="ES634" s="30"/>
      <c r="ET634" s="30"/>
      <c r="EU634" s="30"/>
      <c r="EV634" s="30"/>
      <c r="EW634" s="30"/>
      <c r="EX634" s="30"/>
      <c r="EY634" s="30"/>
      <c r="EZ634" s="30"/>
      <c r="FA634" s="30"/>
      <c r="FB634" s="30"/>
      <c r="FC634" s="30"/>
      <c r="FD634" s="30"/>
      <c r="FE634" s="30"/>
      <c r="FF634" s="30"/>
      <c r="FG634" s="30"/>
      <c r="FH634" s="30"/>
      <c r="FI634" s="30"/>
      <c r="FJ634" s="30"/>
      <c r="FK634" s="30"/>
      <c r="FL634" s="30"/>
      <c r="FM634" s="30"/>
      <c r="FN634" s="30"/>
      <c r="FO634" s="30"/>
      <c r="FP634" s="30"/>
      <c r="FQ634" s="30"/>
      <c r="FR634" s="30"/>
      <c r="FS634" s="30"/>
      <c r="FT634" s="30"/>
      <c r="FU634" s="30"/>
      <c r="FV634" s="30"/>
      <c r="FW634" s="30"/>
      <c r="FX634" s="30"/>
      <c r="FY634" s="30"/>
      <c r="FZ634" s="30"/>
      <c r="GA634" s="30"/>
      <c r="GB634" s="30"/>
      <c r="GC634" s="30"/>
      <c r="GD634" s="30"/>
      <c r="GE634" s="30"/>
      <c r="GF634" s="30"/>
      <c r="GG634" s="30"/>
      <c r="GH634" s="30"/>
      <c r="GI634" s="30"/>
      <c r="GJ634" s="30"/>
      <c r="GK634" s="30"/>
      <c r="GL634" s="30"/>
      <c r="GM634" s="30"/>
      <c r="GN634" s="30"/>
      <c r="GO634" s="30"/>
      <c r="GP634" s="30"/>
      <c r="GQ634" s="30"/>
      <c r="GR634" s="30"/>
      <c r="GS634" s="30"/>
      <c r="GT634" s="30"/>
      <c r="GU634" s="30"/>
      <c r="GV634" s="30"/>
      <c r="GW634" s="30"/>
      <c r="GX634" s="30"/>
      <c r="GY634" s="30"/>
      <c r="GZ634" s="30"/>
      <c r="HA634" s="30"/>
      <c r="HB634" s="30"/>
      <c r="HC634" s="30"/>
      <c r="HD634" s="30"/>
      <c r="HE634" s="30"/>
      <c r="HF634" s="30"/>
      <c r="HG634" s="30"/>
      <c r="HH634" s="30"/>
      <c r="HI634" s="30"/>
      <c r="HJ634" s="30"/>
      <c r="HK634" s="30"/>
      <c r="HL634" s="30"/>
      <c r="HM634" s="30"/>
      <c r="HN634" s="30"/>
      <c r="HO634" s="30"/>
      <c r="HP634" s="30"/>
      <c r="HQ634" s="30"/>
      <c r="HR634" s="30"/>
      <c r="HS634" s="30"/>
      <c r="HT634" s="30"/>
      <c r="HU634" s="30"/>
      <c r="HV634" s="30"/>
      <c r="HW634" s="30"/>
      <c r="HX634" s="30"/>
      <c r="HY634" s="30"/>
      <c r="HZ634" s="30"/>
      <c r="IA634" s="30"/>
      <c r="IB634" s="30"/>
      <c r="IC634" s="30"/>
      <c r="ID634" s="30"/>
      <c r="IE634" s="30"/>
      <c r="IF634" s="30"/>
      <c r="IG634" s="30"/>
      <c r="IH634" s="30"/>
      <c r="II634" s="30"/>
      <c r="IJ634" s="30"/>
      <c r="IK634" s="30"/>
      <c r="IL634" s="30"/>
      <c r="IM634" s="30"/>
      <c r="IN634" s="30"/>
      <c r="IO634" s="30"/>
      <c r="IP634" s="30"/>
      <c r="IQ634" s="30"/>
      <c r="IR634" s="30"/>
      <c r="IS634" s="30"/>
      <c r="IT634" s="30"/>
      <c r="IU634" s="30"/>
      <c r="IV634" s="30"/>
    </row>
    <row r="635" spans="1:256" s="29" customFormat="1" ht="26.25" customHeight="1">
      <c r="A635" s="188"/>
      <c r="B635" s="187"/>
      <c r="C635" s="187"/>
      <c r="D635" s="187"/>
      <c r="E635" s="187"/>
      <c r="F635" s="187"/>
      <c r="G635" s="187"/>
      <c r="H635" s="191"/>
      <c r="I635" s="191"/>
      <c r="J635" s="187"/>
      <c r="K635" s="78" t="s">
        <v>1414</v>
      </c>
      <c r="L635" s="78" t="s">
        <v>1415</v>
      </c>
      <c r="M635" s="47">
        <v>43404</v>
      </c>
      <c r="N635" s="191"/>
      <c r="O635" s="78" t="s">
        <v>1436</v>
      </c>
      <c r="P635" s="191"/>
      <c r="Q635" s="191"/>
      <c r="R635" s="191"/>
      <c r="S635" s="191"/>
      <c r="T635" s="187"/>
      <c r="U635" s="187"/>
      <c r="V635" s="187"/>
      <c r="W635" s="187"/>
      <c r="X635" s="187"/>
      <c r="Y635" s="187"/>
      <c r="Z635" s="187"/>
      <c r="AA635" s="187"/>
      <c r="AB635" s="187"/>
      <c r="AC635" s="187"/>
      <c r="AD635" s="187"/>
      <c r="AE635" s="187"/>
      <c r="AF635" s="188"/>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c r="BM635" s="30"/>
      <c r="BN635" s="30"/>
      <c r="BO635" s="30"/>
      <c r="BP635" s="30"/>
      <c r="BQ635" s="30"/>
      <c r="BR635" s="30"/>
      <c r="BS635" s="30"/>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c r="DE635" s="30"/>
      <c r="DF635" s="30"/>
      <c r="DG635" s="30"/>
      <c r="DH635" s="30"/>
      <c r="DI635" s="30"/>
      <c r="DJ635" s="30"/>
      <c r="DK635" s="30"/>
      <c r="DL635" s="30"/>
      <c r="DM635" s="30"/>
      <c r="DN635" s="30"/>
      <c r="DO635" s="30"/>
      <c r="DP635" s="30"/>
      <c r="DQ635" s="30"/>
      <c r="DR635" s="30"/>
      <c r="DS635" s="30"/>
      <c r="DT635" s="30"/>
      <c r="DU635" s="30"/>
      <c r="DV635" s="30"/>
      <c r="DW635" s="30"/>
      <c r="DX635" s="30"/>
      <c r="DY635" s="30"/>
      <c r="DZ635" s="30"/>
      <c r="EA635" s="30"/>
      <c r="EB635" s="30"/>
      <c r="EC635" s="30"/>
      <c r="ED635" s="30"/>
      <c r="EE635" s="30"/>
      <c r="EF635" s="30"/>
      <c r="EG635" s="30"/>
      <c r="EH635" s="30"/>
      <c r="EI635" s="30"/>
      <c r="EJ635" s="30"/>
      <c r="EK635" s="30"/>
      <c r="EL635" s="30"/>
      <c r="EM635" s="30"/>
      <c r="EN635" s="30"/>
      <c r="EO635" s="30"/>
      <c r="EP635" s="30"/>
      <c r="EQ635" s="30"/>
      <c r="ER635" s="30"/>
      <c r="ES635" s="30"/>
      <c r="ET635" s="30"/>
      <c r="EU635" s="30"/>
      <c r="EV635" s="30"/>
      <c r="EW635" s="30"/>
      <c r="EX635" s="30"/>
      <c r="EY635" s="30"/>
      <c r="EZ635" s="30"/>
      <c r="FA635" s="30"/>
      <c r="FB635" s="30"/>
      <c r="FC635" s="30"/>
      <c r="FD635" s="30"/>
      <c r="FE635" s="30"/>
      <c r="FF635" s="30"/>
      <c r="FG635" s="30"/>
      <c r="FH635" s="30"/>
      <c r="FI635" s="30"/>
      <c r="FJ635" s="30"/>
      <c r="FK635" s="30"/>
      <c r="FL635" s="30"/>
      <c r="FM635" s="30"/>
      <c r="FN635" s="30"/>
      <c r="FO635" s="30"/>
      <c r="FP635" s="30"/>
      <c r="FQ635" s="30"/>
      <c r="FR635" s="30"/>
      <c r="FS635" s="30"/>
      <c r="FT635" s="30"/>
      <c r="FU635" s="30"/>
      <c r="FV635" s="30"/>
      <c r="FW635" s="30"/>
      <c r="FX635" s="30"/>
      <c r="FY635" s="30"/>
      <c r="FZ635" s="30"/>
      <c r="GA635" s="30"/>
      <c r="GB635" s="30"/>
      <c r="GC635" s="30"/>
      <c r="GD635" s="30"/>
      <c r="GE635" s="30"/>
      <c r="GF635" s="30"/>
      <c r="GG635" s="30"/>
      <c r="GH635" s="30"/>
      <c r="GI635" s="30"/>
      <c r="GJ635" s="30"/>
      <c r="GK635" s="30"/>
      <c r="GL635" s="30"/>
      <c r="GM635" s="30"/>
      <c r="GN635" s="30"/>
      <c r="GO635" s="30"/>
      <c r="GP635" s="30"/>
      <c r="GQ635" s="30"/>
      <c r="GR635" s="30"/>
      <c r="GS635" s="30"/>
      <c r="GT635" s="30"/>
      <c r="GU635" s="30"/>
      <c r="GV635" s="30"/>
      <c r="GW635" s="30"/>
      <c r="GX635" s="30"/>
      <c r="GY635" s="30"/>
      <c r="GZ635" s="30"/>
      <c r="HA635" s="30"/>
      <c r="HB635" s="30"/>
      <c r="HC635" s="30"/>
      <c r="HD635" s="30"/>
      <c r="HE635" s="30"/>
      <c r="HF635" s="30"/>
      <c r="HG635" s="30"/>
      <c r="HH635" s="30"/>
      <c r="HI635" s="30"/>
      <c r="HJ635" s="30"/>
      <c r="HK635" s="30"/>
      <c r="HL635" s="30"/>
      <c r="HM635" s="30"/>
      <c r="HN635" s="30"/>
      <c r="HO635" s="30"/>
      <c r="HP635" s="30"/>
      <c r="HQ635" s="30"/>
      <c r="HR635" s="30"/>
      <c r="HS635" s="30"/>
      <c r="HT635" s="30"/>
      <c r="HU635" s="30"/>
      <c r="HV635" s="30"/>
      <c r="HW635" s="30"/>
      <c r="HX635" s="30"/>
      <c r="HY635" s="30"/>
      <c r="HZ635" s="30"/>
      <c r="IA635" s="30"/>
      <c r="IB635" s="30"/>
      <c r="IC635" s="30"/>
      <c r="ID635" s="30"/>
      <c r="IE635" s="30"/>
      <c r="IF635" s="30"/>
      <c r="IG635" s="30"/>
      <c r="IH635" s="30"/>
      <c r="II635" s="30"/>
      <c r="IJ635" s="30"/>
      <c r="IK635" s="30"/>
      <c r="IL635" s="30"/>
      <c r="IM635" s="30"/>
      <c r="IN635" s="30"/>
      <c r="IO635" s="30"/>
      <c r="IP635" s="30"/>
      <c r="IQ635" s="30"/>
      <c r="IR635" s="30"/>
      <c r="IS635" s="30"/>
      <c r="IT635" s="30"/>
      <c r="IU635" s="30"/>
      <c r="IV635" s="30"/>
    </row>
    <row r="636" spans="1:256" s="29" customFormat="1" ht="39" customHeight="1">
      <c r="A636" s="188"/>
      <c r="B636" s="187"/>
      <c r="C636" s="187"/>
      <c r="D636" s="187"/>
      <c r="E636" s="187"/>
      <c r="F636" s="187"/>
      <c r="G636" s="187"/>
      <c r="H636" s="191"/>
      <c r="I636" s="191"/>
      <c r="J636" s="187"/>
      <c r="K636" s="78" t="s">
        <v>1417</v>
      </c>
      <c r="L636" s="78" t="s">
        <v>1418</v>
      </c>
      <c r="M636" s="47">
        <v>43420</v>
      </c>
      <c r="N636" s="191"/>
      <c r="O636" s="78" t="s">
        <v>1436</v>
      </c>
      <c r="P636" s="191"/>
      <c r="Q636" s="191"/>
      <c r="R636" s="191"/>
      <c r="S636" s="191"/>
      <c r="T636" s="187"/>
      <c r="U636" s="187"/>
      <c r="V636" s="187"/>
      <c r="W636" s="187"/>
      <c r="X636" s="187"/>
      <c r="Y636" s="187"/>
      <c r="Z636" s="187"/>
      <c r="AA636" s="187"/>
      <c r="AB636" s="187"/>
      <c r="AC636" s="187"/>
      <c r="AD636" s="187"/>
      <c r="AE636" s="187"/>
      <c r="AF636" s="188"/>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0"/>
      <c r="FJ636" s="30"/>
      <c r="FK636" s="30"/>
      <c r="FL636" s="30"/>
      <c r="FM636" s="30"/>
      <c r="FN636" s="30"/>
      <c r="FO636" s="30"/>
      <c r="FP636" s="30"/>
      <c r="FQ636" s="30"/>
      <c r="FR636" s="30"/>
      <c r="FS636" s="30"/>
      <c r="FT636" s="30"/>
      <c r="FU636" s="30"/>
      <c r="FV636" s="30"/>
      <c r="FW636" s="30"/>
      <c r="FX636" s="30"/>
      <c r="FY636" s="30"/>
      <c r="FZ636" s="30"/>
      <c r="GA636" s="30"/>
      <c r="GB636" s="30"/>
      <c r="GC636" s="30"/>
      <c r="GD636" s="30"/>
      <c r="GE636" s="30"/>
      <c r="GF636" s="30"/>
      <c r="GG636" s="30"/>
      <c r="GH636" s="30"/>
      <c r="GI636" s="30"/>
      <c r="GJ636" s="30"/>
      <c r="GK636" s="30"/>
      <c r="GL636" s="30"/>
      <c r="GM636" s="30"/>
      <c r="GN636" s="30"/>
      <c r="GO636" s="30"/>
      <c r="GP636" s="30"/>
      <c r="GQ636" s="30"/>
      <c r="GR636" s="30"/>
      <c r="GS636" s="30"/>
      <c r="GT636" s="30"/>
      <c r="GU636" s="30"/>
      <c r="GV636" s="30"/>
      <c r="GW636" s="30"/>
      <c r="GX636" s="30"/>
      <c r="GY636" s="30"/>
      <c r="GZ636" s="30"/>
      <c r="HA636" s="30"/>
      <c r="HB636" s="30"/>
      <c r="HC636" s="30"/>
      <c r="HD636" s="30"/>
      <c r="HE636" s="30"/>
      <c r="HF636" s="30"/>
      <c r="HG636" s="30"/>
      <c r="HH636" s="30"/>
      <c r="HI636" s="30"/>
      <c r="HJ636" s="30"/>
      <c r="HK636" s="30"/>
      <c r="HL636" s="30"/>
      <c r="HM636" s="30"/>
      <c r="HN636" s="30"/>
      <c r="HO636" s="30"/>
      <c r="HP636" s="30"/>
      <c r="HQ636" s="30"/>
      <c r="HR636" s="30"/>
      <c r="HS636" s="30"/>
      <c r="HT636" s="30"/>
      <c r="HU636" s="30"/>
      <c r="HV636" s="30"/>
      <c r="HW636" s="30"/>
      <c r="HX636" s="30"/>
      <c r="HY636" s="30"/>
      <c r="HZ636" s="30"/>
      <c r="IA636" s="30"/>
      <c r="IB636" s="30"/>
      <c r="IC636" s="30"/>
      <c r="ID636" s="30"/>
      <c r="IE636" s="30"/>
      <c r="IF636" s="30"/>
      <c r="IG636" s="30"/>
      <c r="IH636" s="30"/>
      <c r="II636" s="30"/>
      <c r="IJ636" s="30"/>
      <c r="IK636" s="30"/>
      <c r="IL636" s="30"/>
      <c r="IM636" s="30"/>
      <c r="IN636" s="30"/>
      <c r="IO636" s="30"/>
      <c r="IP636" s="30"/>
      <c r="IQ636" s="30"/>
      <c r="IR636" s="30"/>
      <c r="IS636" s="30"/>
      <c r="IT636" s="30"/>
      <c r="IU636" s="30"/>
      <c r="IV636" s="30"/>
    </row>
    <row r="637" spans="1:256" s="29" customFormat="1" ht="51.75" customHeight="1">
      <c r="A637" s="188"/>
      <c r="B637" s="187"/>
      <c r="C637" s="187"/>
      <c r="D637" s="187"/>
      <c r="E637" s="187"/>
      <c r="F637" s="187"/>
      <c r="G637" s="187"/>
      <c r="H637" s="191"/>
      <c r="I637" s="191"/>
      <c r="J637" s="214" t="s">
        <v>1421</v>
      </c>
      <c r="K637" s="78" t="s">
        <v>1411</v>
      </c>
      <c r="L637" s="78" t="s">
        <v>1412</v>
      </c>
      <c r="M637" s="47">
        <v>43434</v>
      </c>
      <c r="N637" s="215">
        <v>30</v>
      </c>
      <c r="O637" s="78" t="s">
        <v>1436</v>
      </c>
      <c r="P637" s="209" t="s">
        <v>656</v>
      </c>
      <c r="Q637" s="209" t="s">
        <v>1301</v>
      </c>
      <c r="R637" s="210">
        <v>30000000</v>
      </c>
      <c r="S637" s="210">
        <v>30000000</v>
      </c>
      <c r="T637" s="212">
        <v>500</v>
      </c>
      <c r="U637" s="187"/>
      <c r="V637" s="187"/>
      <c r="W637" s="187"/>
      <c r="X637" s="187"/>
      <c r="Y637" s="187"/>
      <c r="Z637" s="187"/>
      <c r="AA637" s="187"/>
      <c r="AB637" s="187"/>
      <c r="AC637" s="187"/>
      <c r="AD637" s="187"/>
      <c r="AE637" s="187"/>
      <c r="AF637" s="213">
        <v>30</v>
      </c>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c r="EE637" s="30"/>
      <c r="EF637" s="30"/>
      <c r="EG637" s="30"/>
      <c r="EH637" s="30"/>
      <c r="EI637" s="30"/>
      <c r="EJ637" s="30"/>
      <c r="EK637" s="30"/>
      <c r="EL637" s="30"/>
      <c r="EM637" s="30"/>
      <c r="EN637" s="30"/>
      <c r="EO637" s="30"/>
      <c r="EP637" s="30"/>
      <c r="EQ637" s="30"/>
      <c r="ER637" s="30"/>
      <c r="ES637" s="30"/>
      <c r="ET637" s="30"/>
      <c r="EU637" s="30"/>
      <c r="EV637" s="30"/>
      <c r="EW637" s="30"/>
      <c r="EX637" s="30"/>
      <c r="EY637" s="30"/>
      <c r="EZ637" s="30"/>
      <c r="FA637" s="30"/>
      <c r="FB637" s="30"/>
      <c r="FC637" s="30"/>
      <c r="FD637" s="30"/>
      <c r="FE637" s="30"/>
      <c r="FF637" s="30"/>
      <c r="FG637" s="30"/>
      <c r="FH637" s="30"/>
      <c r="FI637" s="30"/>
      <c r="FJ637" s="30"/>
      <c r="FK637" s="30"/>
      <c r="FL637" s="30"/>
      <c r="FM637" s="30"/>
      <c r="FN637" s="30"/>
      <c r="FO637" s="30"/>
      <c r="FP637" s="30"/>
      <c r="FQ637" s="30"/>
      <c r="FR637" s="30"/>
      <c r="FS637" s="30"/>
      <c r="FT637" s="30"/>
      <c r="FU637" s="30"/>
      <c r="FV637" s="30"/>
      <c r="FW637" s="30"/>
      <c r="FX637" s="30"/>
      <c r="FY637" s="30"/>
      <c r="FZ637" s="30"/>
      <c r="GA637" s="30"/>
      <c r="GB637" s="30"/>
      <c r="GC637" s="30"/>
      <c r="GD637" s="30"/>
      <c r="GE637" s="30"/>
      <c r="GF637" s="30"/>
      <c r="GG637" s="30"/>
      <c r="GH637" s="30"/>
      <c r="GI637" s="30"/>
      <c r="GJ637" s="30"/>
      <c r="GK637" s="30"/>
      <c r="GL637" s="30"/>
      <c r="GM637" s="30"/>
      <c r="GN637" s="30"/>
      <c r="GO637" s="30"/>
      <c r="GP637" s="30"/>
      <c r="GQ637" s="30"/>
      <c r="GR637" s="30"/>
      <c r="GS637" s="30"/>
      <c r="GT637" s="30"/>
      <c r="GU637" s="30"/>
      <c r="GV637" s="30"/>
      <c r="GW637" s="30"/>
      <c r="GX637" s="30"/>
      <c r="GY637" s="30"/>
      <c r="GZ637" s="30"/>
      <c r="HA637" s="30"/>
      <c r="HB637" s="30"/>
      <c r="HC637" s="30"/>
      <c r="HD637" s="30"/>
      <c r="HE637" s="30"/>
      <c r="HF637" s="30"/>
      <c r="HG637" s="30"/>
      <c r="HH637" s="30"/>
      <c r="HI637" s="30"/>
      <c r="HJ637" s="30"/>
      <c r="HK637" s="30"/>
      <c r="HL637" s="30"/>
      <c r="HM637" s="30"/>
      <c r="HN637" s="30"/>
      <c r="HO637" s="30"/>
      <c r="HP637" s="30"/>
      <c r="HQ637" s="30"/>
      <c r="HR637" s="30"/>
      <c r="HS637" s="30"/>
      <c r="HT637" s="30"/>
      <c r="HU637" s="30"/>
      <c r="HV637" s="30"/>
      <c r="HW637" s="30"/>
      <c r="HX637" s="30"/>
      <c r="HY637" s="30"/>
      <c r="HZ637" s="30"/>
      <c r="IA637" s="30"/>
      <c r="IB637" s="30"/>
      <c r="IC637" s="30"/>
      <c r="ID637" s="30"/>
      <c r="IE637" s="30"/>
      <c r="IF637" s="30"/>
      <c r="IG637" s="30"/>
      <c r="IH637" s="30"/>
      <c r="II637" s="30"/>
      <c r="IJ637" s="30"/>
      <c r="IK637" s="30"/>
      <c r="IL637" s="30"/>
      <c r="IM637" s="30"/>
      <c r="IN637" s="30"/>
      <c r="IO637" s="30"/>
      <c r="IP637" s="30"/>
      <c r="IQ637" s="30"/>
      <c r="IR637" s="30"/>
      <c r="IS637" s="30"/>
      <c r="IT637" s="30"/>
      <c r="IU637" s="30"/>
      <c r="IV637" s="30"/>
    </row>
    <row r="638" spans="1:256" s="29" customFormat="1" ht="26.25" customHeight="1">
      <c r="A638" s="188"/>
      <c r="B638" s="187"/>
      <c r="C638" s="187"/>
      <c r="D638" s="187"/>
      <c r="E638" s="187"/>
      <c r="F638" s="187"/>
      <c r="G638" s="187"/>
      <c r="H638" s="191"/>
      <c r="I638" s="191"/>
      <c r="J638" s="187"/>
      <c r="K638" s="78" t="s">
        <v>1414</v>
      </c>
      <c r="L638" s="78" t="s">
        <v>1415</v>
      </c>
      <c r="M638" s="47">
        <v>43441</v>
      </c>
      <c r="N638" s="191"/>
      <c r="O638" s="78" t="s">
        <v>1436</v>
      </c>
      <c r="P638" s="191"/>
      <c r="Q638" s="191"/>
      <c r="R638" s="191"/>
      <c r="S638" s="191"/>
      <c r="T638" s="187"/>
      <c r="U638" s="187"/>
      <c r="V638" s="187"/>
      <c r="W638" s="187"/>
      <c r="X638" s="187"/>
      <c r="Y638" s="187"/>
      <c r="Z638" s="187"/>
      <c r="AA638" s="187"/>
      <c r="AB638" s="187"/>
      <c r="AC638" s="187"/>
      <c r="AD638" s="187"/>
      <c r="AE638" s="187"/>
      <c r="AF638" s="188"/>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c r="BM638" s="30"/>
      <c r="BN638" s="30"/>
      <c r="BO638" s="30"/>
      <c r="BP638" s="30"/>
      <c r="BQ638" s="30"/>
      <c r="BR638" s="30"/>
      <c r="BS638" s="30"/>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c r="DE638" s="30"/>
      <c r="DF638" s="30"/>
      <c r="DG638" s="30"/>
      <c r="DH638" s="30"/>
      <c r="DI638" s="30"/>
      <c r="DJ638" s="30"/>
      <c r="DK638" s="30"/>
      <c r="DL638" s="30"/>
      <c r="DM638" s="30"/>
      <c r="DN638" s="30"/>
      <c r="DO638" s="30"/>
      <c r="DP638" s="30"/>
      <c r="DQ638" s="30"/>
      <c r="DR638" s="30"/>
      <c r="DS638" s="30"/>
      <c r="DT638" s="30"/>
      <c r="DU638" s="30"/>
      <c r="DV638" s="30"/>
      <c r="DW638" s="30"/>
      <c r="DX638" s="30"/>
      <c r="DY638" s="30"/>
      <c r="DZ638" s="30"/>
      <c r="EA638" s="30"/>
      <c r="EB638" s="30"/>
      <c r="EC638" s="30"/>
      <c r="ED638" s="30"/>
      <c r="EE638" s="30"/>
      <c r="EF638" s="30"/>
      <c r="EG638" s="30"/>
      <c r="EH638" s="30"/>
      <c r="EI638" s="30"/>
      <c r="EJ638" s="30"/>
      <c r="EK638" s="30"/>
      <c r="EL638" s="30"/>
      <c r="EM638" s="30"/>
      <c r="EN638" s="30"/>
      <c r="EO638" s="30"/>
      <c r="EP638" s="30"/>
      <c r="EQ638" s="30"/>
      <c r="ER638" s="30"/>
      <c r="ES638" s="30"/>
      <c r="ET638" s="30"/>
      <c r="EU638" s="30"/>
      <c r="EV638" s="30"/>
      <c r="EW638" s="30"/>
      <c r="EX638" s="30"/>
      <c r="EY638" s="30"/>
      <c r="EZ638" s="30"/>
      <c r="FA638" s="30"/>
      <c r="FB638" s="30"/>
      <c r="FC638" s="30"/>
      <c r="FD638" s="30"/>
      <c r="FE638" s="30"/>
      <c r="FF638" s="30"/>
      <c r="FG638" s="30"/>
      <c r="FH638" s="30"/>
      <c r="FI638" s="30"/>
      <c r="FJ638" s="30"/>
      <c r="FK638" s="30"/>
      <c r="FL638" s="30"/>
      <c r="FM638" s="30"/>
      <c r="FN638" s="30"/>
      <c r="FO638" s="30"/>
      <c r="FP638" s="30"/>
      <c r="FQ638" s="30"/>
      <c r="FR638" s="30"/>
      <c r="FS638" s="30"/>
      <c r="FT638" s="30"/>
      <c r="FU638" s="30"/>
      <c r="FV638" s="30"/>
      <c r="FW638" s="30"/>
      <c r="FX638" s="30"/>
      <c r="FY638" s="30"/>
      <c r="FZ638" s="30"/>
      <c r="GA638" s="30"/>
      <c r="GB638" s="30"/>
      <c r="GC638" s="30"/>
      <c r="GD638" s="30"/>
      <c r="GE638" s="30"/>
      <c r="GF638" s="30"/>
      <c r="GG638" s="30"/>
      <c r="GH638" s="30"/>
      <c r="GI638" s="30"/>
      <c r="GJ638" s="30"/>
      <c r="GK638" s="30"/>
      <c r="GL638" s="30"/>
      <c r="GM638" s="30"/>
      <c r="GN638" s="30"/>
      <c r="GO638" s="30"/>
      <c r="GP638" s="30"/>
      <c r="GQ638" s="30"/>
      <c r="GR638" s="30"/>
      <c r="GS638" s="30"/>
      <c r="GT638" s="30"/>
      <c r="GU638" s="30"/>
      <c r="GV638" s="30"/>
      <c r="GW638" s="30"/>
      <c r="GX638" s="30"/>
      <c r="GY638" s="30"/>
      <c r="GZ638" s="30"/>
      <c r="HA638" s="30"/>
      <c r="HB638" s="30"/>
      <c r="HC638" s="30"/>
      <c r="HD638" s="30"/>
      <c r="HE638" s="30"/>
      <c r="HF638" s="30"/>
      <c r="HG638" s="30"/>
      <c r="HH638" s="30"/>
      <c r="HI638" s="30"/>
      <c r="HJ638" s="30"/>
      <c r="HK638" s="30"/>
      <c r="HL638" s="30"/>
      <c r="HM638" s="30"/>
      <c r="HN638" s="30"/>
      <c r="HO638" s="30"/>
      <c r="HP638" s="30"/>
      <c r="HQ638" s="30"/>
      <c r="HR638" s="30"/>
      <c r="HS638" s="30"/>
      <c r="HT638" s="30"/>
      <c r="HU638" s="30"/>
      <c r="HV638" s="30"/>
      <c r="HW638" s="30"/>
      <c r="HX638" s="30"/>
      <c r="HY638" s="30"/>
      <c r="HZ638" s="30"/>
      <c r="IA638" s="30"/>
      <c r="IB638" s="30"/>
      <c r="IC638" s="30"/>
      <c r="ID638" s="30"/>
      <c r="IE638" s="30"/>
      <c r="IF638" s="30"/>
      <c r="IG638" s="30"/>
      <c r="IH638" s="30"/>
      <c r="II638" s="30"/>
      <c r="IJ638" s="30"/>
      <c r="IK638" s="30"/>
      <c r="IL638" s="30"/>
      <c r="IM638" s="30"/>
      <c r="IN638" s="30"/>
      <c r="IO638" s="30"/>
      <c r="IP638" s="30"/>
      <c r="IQ638" s="30"/>
      <c r="IR638" s="30"/>
      <c r="IS638" s="30"/>
      <c r="IT638" s="30"/>
      <c r="IU638" s="30"/>
      <c r="IV638" s="30"/>
    </row>
    <row r="639" spans="1:256" s="29" customFormat="1" ht="70.5" customHeight="1">
      <c r="A639" s="188"/>
      <c r="B639" s="187"/>
      <c r="C639" s="187"/>
      <c r="D639" s="187"/>
      <c r="E639" s="187"/>
      <c r="F639" s="187"/>
      <c r="G639" s="187"/>
      <c r="H639" s="191"/>
      <c r="I639" s="191"/>
      <c r="J639" s="187"/>
      <c r="K639" s="78" t="s">
        <v>1417</v>
      </c>
      <c r="L639" s="78" t="s">
        <v>1418</v>
      </c>
      <c r="M639" s="47">
        <v>43448</v>
      </c>
      <c r="N639" s="191"/>
      <c r="O639" s="78" t="s">
        <v>1436</v>
      </c>
      <c r="P639" s="191"/>
      <c r="Q639" s="191"/>
      <c r="R639" s="191"/>
      <c r="S639" s="191"/>
      <c r="T639" s="187"/>
      <c r="U639" s="187"/>
      <c r="V639" s="187"/>
      <c r="W639" s="187"/>
      <c r="X639" s="187"/>
      <c r="Y639" s="187"/>
      <c r="Z639" s="187"/>
      <c r="AA639" s="187"/>
      <c r="AB639" s="187"/>
      <c r="AC639" s="187"/>
      <c r="AD639" s="187"/>
      <c r="AE639" s="187"/>
      <c r="AF639" s="188"/>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c r="BM639" s="30"/>
      <c r="BN639" s="30"/>
      <c r="BO639" s="30"/>
      <c r="BP639" s="30"/>
      <c r="BQ639" s="30"/>
      <c r="BR639" s="30"/>
      <c r="BS639" s="30"/>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c r="DE639" s="30"/>
      <c r="DF639" s="30"/>
      <c r="DG639" s="30"/>
      <c r="DH639" s="30"/>
      <c r="DI639" s="30"/>
      <c r="DJ639" s="30"/>
      <c r="DK639" s="30"/>
      <c r="DL639" s="30"/>
      <c r="DM639" s="30"/>
      <c r="DN639" s="30"/>
      <c r="DO639" s="30"/>
      <c r="DP639" s="30"/>
      <c r="DQ639" s="30"/>
      <c r="DR639" s="30"/>
      <c r="DS639" s="30"/>
      <c r="DT639" s="30"/>
      <c r="DU639" s="30"/>
      <c r="DV639" s="30"/>
      <c r="DW639" s="30"/>
      <c r="DX639" s="30"/>
      <c r="DY639" s="30"/>
      <c r="DZ639" s="30"/>
      <c r="EA639" s="30"/>
      <c r="EB639" s="30"/>
      <c r="EC639" s="30"/>
      <c r="ED639" s="30"/>
      <c r="EE639" s="30"/>
      <c r="EF639" s="30"/>
      <c r="EG639" s="30"/>
      <c r="EH639" s="30"/>
      <c r="EI639" s="30"/>
      <c r="EJ639" s="30"/>
      <c r="EK639" s="30"/>
      <c r="EL639" s="30"/>
      <c r="EM639" s="30"/>
      <c r="EN639" s="30"/>
      <c r="EO639" s="30"/>
      <c r="EP639" s="30"/>
      <c r="EQ639" s="30"/>
      <c r="ER639" s="30"/>
      <c r="ES639" s="30"/>
      <c r="ET639" s="30"/>
      <c r="EU639" s="30"/>
      <c r="EV639" s="30"/>
      <c r="EW639" s="30"/>
      <c r="EX639" s="30"/>
      <c r="EY639" s="30"/>
      <c r="EZ639" s="30"/>
      <c r="FA639" s="30"/>
      <c r="FB639" s="30"/>
      <c r="FC639" s="30"/>
      <c r="FD639" s="30"/>
      <c r="FE639" s="30"/>
      <c r="FF639" s="30"/>
      <c r="FG639" s="30"/>
      <c r="FH639" s="30"/>
      <c r="FI639" s="30"/>
      <c r="FJ639" s="30"/>
      <c r="FK639" s="30"/>
      <c r="FL639" s="30"/>
      <c r="FM639" s="30"/>
      <c r="FN639" s="30"/>
      <c r="FO639" s="30"/>
      <c r="FP639" s="30"/>
      <c r="FQ639" s="30"/>
      <c r="FR639" s="30"/>
      <c r="FS639" s="30"/>
      <c r="FT639" s="30"/>
      <c r="FU639" s="30"/>
      <c r="FV639" s="30"/>
      <c r="FW639" s="30"/>
      <c r="FX639" s="30"/>
      <c r="FY639" s="30"/>
      <c r="FZ639" s="30"/>
      <c r="GA639" s="30"/>
      <c r="GB639" s="30"/>
      <c r="GC639" s="30"/>
      <c r="GD639" s="30"/>
      <c r="GE639" s="30"/>
      <c r="GF639" s="30"/>
      <c r="GG639" s="30"/>
      <c r="GH639" s="30"/>
      <c r="GI639" s="30"/>
      <c r="GJ639" s="30"/>
      <c r="GK639" s="30"/>
      <c r="GL639" s="30"/>
      <c r="GM639" s="30"/>
      <c r="GN639" s="30"/>
      <c r="GO639" s="30"/>
      <c r="GP639" s="30"/>
      <c r="GQ639" s="30"/>
      <c r="GR639" s="30"/>
      <c r="GS639" s="30"/>
      <c r="GT639" s="30"/>
      <c r="GU639" s="30"/>
      <c r="GV639" s="30"/>
      <c r="GW639" s="30"/>
      <c r="GX639" s="30"/>
      <c r="GY639" s="30"/>
      <c r="GZ639" s="30"/>
      <c r="HA639" s="30"/>
      <c r="HB639" s="30"/>
      <c r="HC639" s="30"/>
      <c r="HD639" s="30"/>
      <c r="HE639" s="30"/>
      <c r="HF639" s="30"/>
      <c r="HG639" s="30"/>
      <c r="HH639" s="30"/>
      <c r="HI639" s="30"/>
      <c r="HJ639" s="30"/>
      <c r="HK639" s="30"/>
      <c r="HL639" s="30"/>
      <c r="HM639" s="30"/>
      <c r="HN639" s="30"/>
      <c r="HO639" s="30"/>
      <c r="HP639" s="30"/>
      <c r="HQ639" s="30"/>
      <c r="HR639" s="30"/>
      <c r="HS639" s="30"/>
      <c r="HT639" s="30"/>
      <c r="HU639" s="30"/>
      <c r="HV639" s="30"/>
      <c r="HW639" s="30"/>
      <c r="HX639" s="30"/>
      <c r="HY639" s="30"/>
      <c r="HZ639" s="30"/>
      <c r="IA639" s="30"/>
      <c r="IB639" s="30"/>
      <c r="IC639" s="30"/>
      <c r="ID639" s="30"/>
      <c r="IE639" s="30"/>
      <c r="IF639" s="30"/>
      <c r="IG639" s="30"/>
      <c r="IH639" s="30"/>
      <c r="II639" s="30"/>
      <c r="IJ639" s="30"/>
      <c r="IK639" s="30"/>
      <c r="IL639" s="30"/>
      <c r="IM639" s="30"/>
      <c r="IN639" s="30"/>
      <c r="IO639" s="30"/>
      <c r="IP639" s="30"/>
      <c r="IQ639" s="30"/>
      <c r="IR639" s="30"/>
      <c r="IS639" s="30"/>
      <c r="IT639" s="30"/>
      <c r="IU639" s="30"/>
      <c r="IV639" s="30"/>
    </row>
    <row r="640" spans="1:256" s="29" customFormat="1" ht="55.5" customHeight="1">
      <c r="A640" s="188"/>
      <c r="B640" s="187"/>
      <c r="C640" s="187"/>
      <c r="D640" s="187"/>
      <c r="E640" s="187"/>
      <c r="F640" s="214" t="s">
        <v>1422</v>
      </c>
      <c r="G640" s="214" t="s">
        <v>1423</v>
      </c>
      <c r="H640" s="215">
        <v>0</v>
      </c>
      <c r="I640" s="215">
        <v>1</v>
      </c>
      <c r="J640" s="214" t="s">
        <v>1424</v>
      </c>
      <c r="K640" s="78" t="s">
        <v>1425</v>
      </c>
      <c r="L640" s="78" t="s">
        <v>1426</v>
      </c>
      <c r="M640" s="47">
        <v>43343</v>
      </c>
      <c r="N640" s="215">
        <v>20</v>
      </c>
      <c r="O640" s="78" t="s">
        <v>1436</v>
      </c>
      <c r="P640" s="101"/>
      <c r="Q640" s="101"/>
      <c r="R640" s="145"/>
      <c r="S640" s="145"/>
      <c r="T640" s="35"/>
      <c r="U640" s="35"/>
      <c r="V640" s="35"/>
      <c r="W640" s="35"/>
      <c r="X640" s="35"/>
      <c r="Y640" s="35"/>
      <c r="Z640" s="35"/>
      <c r="AA640" s="35"/>
      <c r="AB640" s="35"/>
      <c r="AC640" s="35"/>
      <c r="AD640" s="35"/>
      <c r="AE640" s="35"/>
      <c r="AF640" s="21"/>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c r="BM640" s="30"/>
      <c r="BN640" s="30"/>
      <c r="BO640" s="30"/>
      <c r="BP640" s="30"/>
      <c r="BQ640" s="30"/>
      <c r="BR640" s="30"/>
      <c r="BS640" s="30"/>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c r="DE640" s="30"/>
      <c r="DF640" s="30"/>
      <c r="DG640" s="30"/>
      <c r="DH640" s="30"/>
      <c r="DI640" s="30"/>
      <c r="DJ640" s="30"/>
      <c r="DK640" s="30"/>
      <c r="DL640" s="30"/>
      <c r="DM640" s="30"/>
      <c r="DN640" s="30"/>
      <c r="DO640" s="30"/>
      <c r="DP640" s="30"/>
      <c r="DQ640" s="30"/>
      <c r="DR640" s="30"/>
      <c r="DS640" s="30"/>
      <c r="DT640" s="30"/>
      <c r="DU640" s="30"/>
      <c r="DV640" s="30"/>
      <c r="DW640" s="30"/>
      <c r="DX640" s="30"/>
      <c r="DY640" s="30"/>
      <c r="DZ640" s="30"/>
      <c r="EA640" s="30"/>
      <c r="EB640" s="30"/>
      <c r="EC640" s="30"/>
      <c r="ED640" s="30"/>
      <c r="EE640" s="30"/>
      <c r="EF640" s="30"/>
      <c r="EG640" s="30"/>
      <c r="EH640" s="30"/>
      <c r="EI640" s="30"/>
      <c r="EJ640" s="30"/>
      <c r="EK640" s="30"/>
      <c r="EL640" s="30"/>
      <c r="EM640" s="30"/>
      <c r="EN640" s="30"/>
      <c r="EO640" s="30"/>
      <c r="EP640" s="30"/>
      <c r="EQ640" s="30"/>
      <c r="ER640" s="30"/>
      <c r="ES640" s="30"/>
      <c r="ET640" s="30"/>
      <c r="EU640" s="30"/>
      <c r="EV640" s="30"/>
      <c r="EW640" s="30"/>
      <c r="EX640" s="30"/>
      <c r="EY640" s="30"/>
      <c r="EZ640" s="30"/>
      <c r="FA640" s="30"/>
      <c r="FB640" s="30"/>
      <c r="FC640" s="30"/>
      <c r="FD640" s="30"/>
      <c r="FE640" s="30"/>
      <c r="FF640" s="30"/>
      <c r="FG640" s="30"/>
      <c r="FH640" s="30"/>
      <c r="FI640" s="30"/>
      <c r="FJ640" s="30"/>
      <c r="FK640" s="30"/>
      <c r="FL640" s="30"/>
      <c r="FM640" s="30"/>
      <c r="FN640" s="30"/>
      <c r="FO640" s="30"/>
      <c r="FP640" s="30"/>
      <c r="FQ640" s="30"/>
      <c r="FR640" s="30"/>
      <c r="FS640" s="30"/>
      <c r="FT640" s="30"/>
      <c r="FU640" s="30"/>
      <c r="FV640" s="30"/>
      <c r="FW640" s="30"/>
      <c r="FX640" s="30"/>
      <c r="FY640" s="30"/>
      <c r="FZ640" s="30"/>
      <c r="GA640" s="30"/>
      <c r="GB640" s="30"/>
      <c r="GC640" s="30"/>
      <c r="GD640" s="30"/>
      <c r="GE640" s="30"/>
      <c r="GF640" s="30"/>
      <c r="GG640" s="30"/>
      <c r="GH640" s="30"/>
      <c r="GI640" s="30"/>
      <c r="GJ640" s="30"/>
      <c r="GK640" s="30"/>
      <c r="GL640" s="30"/>
      <c r="GM640" s="30"/>
      <c r="GN640" s="30"/>
      <c r="GO640" s="30"/>
      <c r="GP640" s="30"/>
      <c r="GQ640" s="30"/>
      <c r="GR640" s="30"/>
      <c r="GS640" s="30"/>
      <c r="GT640" s="30"/>
      <c r="GU640" s="30"/>
      <c r="GV640" s="30"/>
      <c r="GW640" s="30"/>
      <c r="GX640" s="30"/>
      <c r="GY640" s="30"/>
      <c r="GZ640" s="30"/>
      <c r="HA640" s="30"/>
      <c r="HB640" s="30"/>
      <c r="HC640" s="30"/>
      <c r="HD640" s="30"/>
      <c r="HE640" s="30"/>
      <c r="HF640" s="30"/>
      <c r="HG640" s="30"/>
      <c r="HH640" s="30"/>
      <c r="HI640" s="30"/>
      <c r="HJ640" s="30"/>
      <c r="HK640" s="30"/>
      <c r="HL640" s="30"/>
      <c r="HM640" s="30"/>
      <c r="HN640" s="30"/>
      <c r="HO640" s="30"/>
      <c r="HP640" s="30"/>
      <c r="HQ640" s="30"/>
      <c r="HR640" s="30"/>
      <c r="HS640" s="30"/>
      <c r="HT640" s="30"/>
      <c r="HU640" s="30"/>
      <c r="HV640" s="30"/>
      <c r="HW640" s="30"/>
      <c r="HX640" s="30"/>
      <c r="HY640" s="30"/>
      <c r="HZ640" s="30"/>
      <c r="IA640" s="30"/>
      <c r="IB640" s="30"/>
      <c r="IC640" s="30"/>
      <c r="ID640" s="30"/>
      <c r="IE640" s="30"/>
      <c r="IF640" s="30"/>
      <c r="IG640" s="30"/>
      <c r="IH640" s="30"/>
      <c r="II640" s="30"/>
      <c r="IJ640" s="30"/>
      <c r="IK640" s="30"/>
      <c r="IL640" s="30"/>
      <c r="IM640" s="30"/>
      <c r="IN640" s="30"/>
      <c r="IO640" s="30"/>
      <c r="IP640" s="30"/>
      <c r="IQ640" s="30"/>
      <c r="IR640" s="30"/>
      <c r="IS640" s="30"/>
      <c r="IT640" s="30"/>
      <c r="IU640" s="30"/>
      <c r="IV640" s="30"/>
    </row>
    <row r="641" spans="1:256" s="29" customFormat="1" ht="63.75" customHeight="1">
      <c r="A641" s="188"/>
      <c r="B641" s="187"/>
      <c r="C641" s="187"/>
      <c r="D641" s="187"/>
      <c r="E641" s="187"/>
      <c r="F641" s="187"/>
      <c r="G641" s="187"/>
      <c r="H641" s="191"/>
      <c r="I641" s="191"/>
      <c r="J641" s="187"/>
      <c r="K641" s="78" t="s">
        <v>1427</v>
      </c>
      <c r="L641" s="78" t="s">
        <v>1428</v>
      </c>
      <c r="M641" s="47">
        <v>43404</v>
      </c>
      <c r="N641" s="191"/>
      <c r="O641" s="78" t="s">
        <v>1436</v>
      </c>
      <c r="P641" s="101"/>
      <c r="Q641" s="101"/>
      <c r="R641" s="145"/>
      <c r="S641" s="145"/>
      <c r="T641" s="35"/>
      <c r="U641" s="35"/>
      <c r="V641" s="35"/>
      <c r="W641" s="35"/>
      <c r="X641" s="35"/>
      <c r="Y641" s="35"/>
      <c r="Z641" s="35"/>
      <c r="AA641" s="35"/>
      <c r="AB641" s="35"/>
      <c r="AC641" s="35"/>
      <c r="AD641" s="35"/>
      <c r="AE641" s="35"/>
      <c r="AF641" s="21"/>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c r="EE641" s="30"/>
      <c r="EF641" s="30"/>
      <c r="EG641" s="30"/>
      <c r="EH641" s="30"/>
      <c r="EI641" s="30"/>
      <c r="EJ641" s="30"/>
      <c r="EK641" s="30"/>
      <c r="EL641" s="30"/>
      <c r="EM641" s="30"/>
      <c r="EN641" s="30"/>
      <c r="EO641" s="30"/>
      <c r="EP641" s="30"/>
      <c r="EQ641" s="30"/>
      <c r="ER641" s="30"/>
      <c r="ES641" s="30"/>
      <c r="ET641" s="30"/>
      <c r="EU641" s="30"/>
      <c r="EV641" s="30"/>
      <c r="EW641" s="30"/>
      <c r="EX641" s="30"/>
      <c r="EY641" s="30"/>
      <c r="EZ641" s="30"/>
      <c r="FA641" s="30"/>
      <c r="FB641" s="30"/>
      <c r="FC641" s="30"/>
      <c r="FD641" s="30"/>
      <c r="FE641" s="30"/>
      <c r="FF641" s="30"/>
      <c r="FG641" s="30"/>
      <c r="FH641" s="30"/>
      <c r="FI641" s="30"/>
      <c r="FJ641" s="30"/>
      <c r="FK641" s="30"/>
      <c r="FL641" s="30"/>
      <c r="FM641" s="30"/>
      <c r="FN641" s="30"/>
      <c r="FO641" s="30"/>
      <c r="FP641" s="30"/>
      <c r="FQ641" s="30"/>
      <c r="FR641" s="30"/>
      <c r="FS641" s="30"/>
      <c r="FT641" s="30"/>
      <c r="FU641" s="30"/>
      <c r="FV641" s="30"/>
      <c r="FW641" s="30"/>
      <c r="FX641" s="30"/>
      <c r="FY641" s="30"/>
      <c r="FZ641" s="30"/>
      <c r="GA641" s="30"/>
      <c r="GB641" s="30"/>
      <c r="GC641" s="30"/>
      <c r="GD641" s="30"/>
      <c r="GE641" s="30"/>
      <c r="GF641" s="30"/>
      <c r="GG641" s="30"/>
      <c r="GH641" s="30"/>
      <c r="GI641" s="30"/>
      <c r="GJ641" s="30"/>
      <c r="GK641" s="30"/>
      <c r="GL641" s="30"/>
      <c r="GM641" s="30"/>
      <c r="GN641" s="30"/>
      <c r="GO641" s="30"/>
      <c r="GP641" s="30"/>
      <c r="GQ641" s="30"/>
      <c r="GR641" s="30"/>
      <c r="GS641" s="30"/>
      <c r="GT641" s="30"/>
      <c r="GU641" s="30"/>
      <c r="GV641" s="30"/>
      <c r="GW641" s="30"/>
      <c r="GX641" s="30"/>
      <c r="GY641" s="30"/>
      <c r="GZ641" s="30"/>
      <c r="HA641" s="30"/>
      <c r="HB641" s="30"/>
      <c r="HC641" s="30"/>
      <c r="HD641" s="30"/>
      <c r="HE641" s="30"/>
      <c r="HF641" s="30"/>
      <c r="HG641" s="30"/>
      <c r="HH641" s="30"/>
      <c r="HI641" s="30"/>
      <c r="HJ641" s="30"/>
      <c r="HK641" s="30"/>
      <c r="HL641" s="30"/>
      <c r="HM641" s="30"/>
      <c r="HN641" s="30"/>
      <c r="HO641" s="30"/>
      <c r="HP641" s="30"/>
      <c r="HQ641" s="30"/>
      <c r="HR641" s="30"/>
      <c r="HS641" s="30"/>
      <c r="HT641" s="30"/>
      <c r="HU641" s="30"/>
      <c r="HV641" s="30"/>
      <c r="HW641" s="30"/>
      <c r="HX641" s="30"/>
      <c r="HY641" s="30"/>
      <c r="HZ641" s="30"/>
      <c r="IA641" s="30"/>
      <c r="IB641" s="30"/>
      <c r="IC641" s="30"/>
      <c r="ID641" s="30"/>
      <c r="IE641" s="30"/>
      <c r="IF641" s="30"/>
      <c r="IG641" s="30"/>
      <c r="IH641" s="30"/>
      <c r="II641" s="30"/>
      <c r="IJ641" s="30"/>
      <c r="IK641" s="30"/>
      <c r="IL641" s="30"/>
      <c r="IM641" s="30"/>
      <c r="IN641" s="30"/>
      <c r="IO641" s="30"/>
      <c r="IP641" s="30"/>
      <c r="IQ641" s="30"/>
      <c r="IR641" s="30"/>
      <c r="IS641" s="30"/>
      <c r="IT641" s="30"/>
      <c r="IU641" s="30"/>
      <c r="IV641" s="30"/>
    </row>
    <row r="642" spans="1:256" s="29" customFormat="1" ht="51.75" customHeight="1">
      <c r="A642" s="188"/>
      <c r="B642" s="187"/>
      <c r="C642" s="187"/>
      <c r="D642" s="187"/>
      <c r="E642" s="187"/>
      <c r="F642" s="187"/>
      <c r="G642" s="187"/>
      <c r="H642" s="191"/>
      <c r="I642" s="191"/>
      <c r="J642" s="187"/>
      <c r="K642" s="78" t="s">
        <v>1429</v>
      </c>
      <c r="L642" s="78" t="s">
        <v>1430</v>
      </c>
      <c r="M642" s="47">
        <v>43455</v>
      </c>
      <c r="N642" s="191"/>
      <c r="O642" s="78" t="s">
        <v>1436</v>
      </c>
      <c r="P642" s="101"/>
      <c r="Q642" s="101"/>
      <c r="R642" s="145"/>
      <c r="S642" s="145"/>
      <c r="T642" s="35"/>
      <c r="U642" s="35"/>
      <c r="V642" s="35"/>
      <c r="W642" s="35"/>
      <c r="X642" s="35"/>
      <c r="Y642" s="35"/>
      <c r="Z642" s="35"/>
      <c r="AA642" s="35"/>
      <c r="AB642" s="35"/>
      <c r="AC642" s="35"/>
      <c r="AD642" s="35"/>
      <c r="AE642" s="35"/>
      <c r="AF642" s="21"/>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c r="BM642" s="30"/>
      <c r="BN642" s="30"/>
      <c r="BO642" s="30"/>
      <c r="BP642" s="30"/>
      <c r="BQ642" s="30"/>
      <c r="BR642" s="30"/>
      <c r="BS642" s="30"/>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c r="DE642" s="30"/>
      <c r="DF642" s="30"/>
      <c r="DG642" s="30"/>
      <c r="DH642" s="30"/>
      <c r="DI642" s="30"/>
      <c r="DJ642" s="30"/>
      <c r="DK642" s="30"/>
      <c r="DL642" s="30"/>
      <c r="DM642" s="30"/>
      <c r="DN642" s="30"/>
      <c r="DO642" s="30"/>
      <c r="DP642" s="30"/>
      <c r="DQ642" s="30"/>
      <c r="DR642" s="30"/>
      <c r="DS642" s="30"/>
      <c r="DT642" s="30"/>
      <c r="DU642" s="30"/>
      <c r="DV642" s="30"/>
      <c r="DW642" s="30"/>
      <c r="DX642" s="30"/>
      <c r="DY642" s="30"/>
      <c r="DZ642" s="30"/>
      <c r="EA642" s="30"/>
      <c r="EB642" s="30"/>
      <c r="EC642" s="30"/>
      <c r="ED642" s="30"/>
      <c r="EE642" s="30"/>
      <c r="EF642" s="30"/>
      <c r="EG642" s="30"/>
      <c r="EH642" s="30"/>
      <c r="EI642" s="30"/>
      <c r="EJ642" s="30"/>
      <c r="EK642" s="30"/>
      <c r="EL642" s="30"/>
      <c r="EM642" s="30"/>
      <c r="EN642" s="30"/>
      <c r="EO642" s="30"/>
      <c r="EP642" s="30"/>
      <c r="EQ642" s="30"/>
      <c r="ER642" s="30"/>
      <c r="ES642" s="30"/>
      <c r="ET642" s="30"/>
      <c r="EU642" s="30"/>
      <c r="EV642" s="30"/>
      <c r="EW642" s="30"/>
      <c r="EX642" s="30"/>
      <c r="EY642" s="30"/>
      <c r="EZ642" s="30"/>
      <c r="FA642" s="30"/>
      <c r="FB642" s="30"/>
      <c r="FC642" s="30"/>
      <c r="FD642" s="30"/>
      <c r="FE642" s="30"/>
      <c r="FF642" s="30"/>
      <c r="FG642" s="30"/>
      <c r="FH642" s="30"/>
      <c r="FI642" s="30"/>
      <c r="FJ642" s="30"/>
      <c r="FK642" s="30"/>
      <c r="FL642" s="30"/>
      <c r="FM642" s="30"/>
      <c r="FN642" s="30"/>
      <c r="FO642" s="30"/>
      <c r="FP642" s="30"/>
      <c r="FQ642" s="30"/>
      <c r="FR642" s="30"/>
      <c r="FS642" s="30"/>
      <c r="FT642" s="30"/>
      <c r="FU642" s="30"/>
      <c r="FV642" s="30"/>
      <c r="FW642" s="30"/>
      <c r="FX642" s="30"/>
      <c r="FY642" s="30"/>
      <c r="FZ642" s="30"/>
      <c r="GA642" s="30"/>
      <c r="GB642" s="30"/>
      <c r="GC642" s="30"/>
      <c r="GD642" s="30"/>
      <c r="GE642" s="30"/>
      <c r="GF642" s="30"/>
      <c r="GG642" s="30"/>
      <c r="GH642" s="30"/>
      <c r="GI642" s="30"/>
      <c r="GJ642" s="30"/>
      <c r="GK642" s="30"/>
      <c r="GL642" s="30"/>
      <c r="GM642" s="30"/>
      <c r="GN642" s="30"/>
      <c r="GO642" s="30"/>
      <c r="GP642" s="30"/>
      <c r="GQ642" s="30"/>
      <c r="GR642" s="30"/>
      <c r="GS642" s="30"/>
      <c r="GT642" s="30"/>
      <c r="GU642" s="30"/>
      <c r="GV642" s="30"/>
      <c r="GW642" s="30"/>
      <c r="GX642" s="30"/>
      <c r="GY642" s="30"/>
      <c r="GZ642" s="30"/>
      <c r="HA642" s="30"/>
      <c r="HB642" s="30"/>
      <c r="HC642" s="30"/>
      <c r="HD642" s="30"/>
      <c r="HE642" s="30"/>
      <c r="HF642" s="30"/>
      <c r="HG642" s="30"/>
      <c r="HH642" s="30"/>
      <c r="HI642" s="30"/>
      <c r="HJ642" s="30"/>
      <c r="HK642" s="30"/>
      <c r="HL642" s="30"/>
      <c r="HM642" s="30"/>
      <c r="HN642" s="30"/>
      <c r="HO642" s="30"/>
      <c r="HP642" s="30"/>
      <c r="HQ642" s="30"/>
      <c r="HR642" s="30"/>
      <c r="HS642" s="30"/>
      <c r="HT642" s="30"/>
      <c r="HU642" s="30"/>
      <c r="HV642" s="30"/>
      <c r="HW642" s="30"/>
      <c r="HX642" s="30"/>
      <c r="HY642" s="30"/>
      <c r="HZ642" s="30"/>
      <c r="IA642" s="30"/>
      <c r="IB642" s="30"/>
      <c r="IC642" s="30"/>
      <c r="ID642" s="30"/>
      <c r="IE642" s="30"/>
      <c r="IF642" s="30"/>
      <c r="IG642" s="30"/>
      <c r="IH642" s="30"/>
      <c r="II642" s="30"/>
      <c r="IJ642" s="30"/>
      <c r="IK642" s="30"/>
      <c r="IL642" s="30"/>
      <c r="IM642" s="30"/>
      <c r="IN642" s="30"/>
      <c r="IO642" s="30"/>
      <c r="IP642" s="30"/>
      <c r="IQ642" s="30"/>
      <c r="IR642" s="30"/>
      <c r="IS642" s="30"/>
      <c r="IT642" s="30"/>
      <c r="IU642" s="30"/>
      <c r="IV642" s="30"/>
    </row>
    <row r="643" spans="1:256" s="29" customFormat="1" ht="90" customHeight="1">
      <c r="A643" s="188"/>
      <c r="B643" s="187"/>
      <c r="C643" s="187"/>
      <c r="D643" s="187"/>
      <c r="E643" s="187"/>
      <c r="F643" s="78" t="s">
        <v>1431</v>
      </c>
      <c r="G643" s="78" t="s">
        <v>1432</v>
      </c>
      <c r="H643" s="114">
        <v>0</v>
      </c>
      <c r="I643" s="114">
        <v>50</v>
      </c>
      <c r="J643" s="78" t="s">
        <v>1433</v>
      </c>
      <c r="K643" s="78" t="s">
        <v>1434</v>
      </c>
      <c r="L643" s="78" t="s">
        <v>1435</v>
      </c>
      <c r="M643" s="47">
        <v>43455</v>
      </c>
      <c r="N643" s="114">
        <v>50</v>
      </c>
      <c r="O643" s="78" t="s">
        <v>1436</v>
      </c>
      <c r="P643" s="101"/>
      <c r="Q643" s="101"/>
      <c r="R643" s="145"/>
      <c r="S643" s="145"/>
      <c r="T643" s="35"/>
      <c r="U643" s="35"/>
      <c r="V643" s="35"/>
      <c r="W643" s="35"/>
      <c r="X643" s="35"/>
      <c r="Y643" s="35"/>
      <c r="Z643" s="35"/>
      <c r="AA643" s="35"/>
      <c r="AB643" s="35"/>
      <c r="AC643" s="35"/>
      <c r="AD643" s="35"/>
      <c r="AE643" s="35"/>
      <c r="AF643" s="21"/>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c r="BM643" s="30"/>
      <c r="BN643" s="30"/>
      <c r="BO643" s="30"/>
      <c r="BP643" s="30"/>
      <c r="BQ643" s="30"/>
      <c r="BR643" s="30"/>
      <c r="BS643" s="30"/>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c r="DE643" s="30"/>
      <c r="DF643" s="30"/>
      <c r="DG643" s="30"/>
      <c r="DH643" s="30"/>
      <c r="DI643" s="30"/>
      <c r="DJ643" s="30"/>
      <c r="DK643" s="30"/>
      <c r="DL643" s="30"/>
      <c r="DM643" s="30"/>
      <c r="DN643" s="30"/>
      <c r="DO643" s="30"/>
      <c r="DP643" s="30"/>
      <c r="DQ643" s="30"/>
      <c r="DR643" s="30"/>
      <c r="DS643" s="30"/>
      <c r="DT643" s="30"/>
      <c r="DU643" s="30"/>
      <c r="DV643" s="30"/>
      <c r="DW643" s="30"/>
      <c r="DX643" s="30"/>
      <c r="DY643" s="30"/>
      <c r="DZ643" s="30"/>
      <c r="EA643" s="30"/>
      <c r="EB643" s="30"/>
      <c r="EC643" s="30"/>
      <c r="ED643" s="30"/>
      <c r="EE643" s="30"/>
      <c r="EF643" s="30"/>
      <c r="EG643" s="30"/>
      <c r="EH643" s="30"/>
      <c r="EI643" s="30"/>
      <c r="EJ643" s="30"/>
      <c r="EK643" s="30"/>
      <c r="EL643" s="30"/>
      <c r="EM643" s="30"/>
      <c r="EN643" s="30"/>
      <c r="EO643" s="30"/>
      <c r="EP643" s="30"/>
      <c r="EQ643" s="30"/>
      <c r="ER643" s="30"/>
      <c r="ES643" s="30"/>
      <c r="ET643" s="30"/>
      <c r="EU643" s="30"/>
      <c r="EV643" s="30"/>
      <c r="EW643" s="30"/>
      <c r="EX643" s="30"/>
      <c r="EY643" s="30"/>
      <c r="EZ643" s="30"/>
      <c r="FA643" s="30"/>
      <c r="FB643" s="30"/>
      <c r="FC643" s="30"/>
      <c r="FD643" s="30"/>
      <c r="FE643" s="30"/>
      <c r="FF643" s="30"/>
      <c r="FG643" s="30"/>
      <c r="FH643" s="30"/>
      <c r="FI643" s="30"/>
      <c r="FJ643" s="30"/>
      <c r="FK643" s="30"/>
      <c r="FL643" s="30"/>
      <c r="FM643" s="30"/>
      <c r="FN643" s="30"/>
      <c r="FO643" s="30"/>
      <c r="FP643" s="30"/>
      <c r="FQ643" s="30"/>
      <c r="FR643" s="30"/>
      <c r="FS643" s="30"/>
      <c r="FT643" s="30"/>
      <c r="FU643" s="30"/>
      <c r="FV643" s="30"/>
      <c r="FW643" s="30"/>
      <c r="FX643" s="30"/>
      <c r="FY643" s="30"/>
      <c r="FZ643" s="30"/>
      <c r="GA643" s="30"/>
      <c r="GB643" s="30"/>
      <c r="GC643" s="30"/>
      <c r="GD643" s="30"/>
      <c r="GE643" s="30"/>
      <c r="GF643" s="30"/>
      <c r="GG643" s="30"/>
      <c r="GH643" s="30"/>
      <c r="GI643" s="30"/>
      <c r="GJ643" s="30"/>
      <c r="GK643" s="30"/>
      <c r="GL643" s="30"/>
      <c r="GM643" s="30"/>
      <c r="GN643" s="30"/>
      <c r="GO643" s="30"/>
      <c r="GP643" s="30"/>
      <c r="GQ643" s="30"/>
      <c r="GR643" s="30"/>
      <c r="GS643" s="30"/>
      <c r="GT643" s="30"/>
      <c r="GU643" s="30"/>
      <c r="GV643" s="30"/>
      <c r="GW643" s="30"/>
      <c r="GX643" s="30"/>
      <c r="GY643" s="30"/>
      <c r="GZ643" s="30"/>
      <c r="HA643" s="30"/>
      <c r="HB643" s="30"/>
      <c r="HC643" s="30"/>
      <c r="HD643" s="30"/>
      <c r="HE643" s="30"/>
      <c r="HF643" s="30"/>
      <c r="HG643" s="30"/>
      <c r="HH643" s="30"/>
      <c r="HI643" s="30"/>
      <c r="HJ643" s="30"/>
      <c r="HK643" s="30"/>
      <c r="HL643" s="30"/>
      <c r="HM643" s="30"/>
      <c r="HN643" s="30"/>
      <c r="HO643" s="30"/>
      <c r="HP643" s="30"/>
      <c r="HQ643" s="30"/>
      <c r="HR643" s="30"/>
      <c r="HS643" s="30"/>
      <c r="HT643" s="30"/>
      <c r="HU643" s="30"/>
      <c r="HV643" s="30"/>
      <c r="HW643" s="30"/>
      <c r="HX643" s="30"/>
      <c r="HY643" s="30"/>
      <c r="HZ643" s="30"/>
      <c r="IA643" s="30"/>
      <c r="IB643" s="30"/>
      <c r="IC643" s="30"/>
      <c r="ID643" s="30"/>
      <c r="IE643" s="30"/>
      <c r="IF643" s="30"/>
      <c r="IG643" s="30"/>
      <c r="IH643" s="30"/>
      <c r="II643" s="30"/>
      <c r="IJ643" s="30"/>
      <c r="IK643" s="30"/>
      <c r="IL643" s="30"/>
      <c r="IM643" s="30"/>
      <c r="IN643" s="30"/>
      <c r="IO643" s="30"/>
      <c r="IP643" s="30"/>
      <c r="IQ643" s="30"/>
      <c r="IR643" s="30"/>
      <c r="IS643" s="30"/>
      <c r="IT643" s="30"/>
      <c r="IU643" s="30"/>
      <c r="IV643" s="30"/>
    </row>
    <row r="644" spans="1:256" s="24" customFormat="1" ht="245.25" customHeight="1">
      <c r="A644" s="202" t="s">
        <v>1968</v>
      </c>
      <c r="B644" s="197" t="s">
        <v>1263</v>
      </c>
      <c r="C644" s="197" t="s">
        <v>1437</v>
      </c>
      <c r="D644" s="197" t="s">
        <v>1438</v>
      </c>
      <c r="E644" s="197" t="s">
        <v>1439</v>
      </c>
      <c r="F644" s="197" t="s">
        <v>1440</v>
      </c>
      <c r="G644" s="197">
        <v>0</v>
      </c>
      <c r="H644" s="115">
        <v>0</v>
      </c>
      <c r="I644" s="198" t="s">
        <v>1441</v>
      </c>
      <c r="J644" s="43" t="s">
        <v>1442</v>
      </c>
      <c r="K644" s="197" t="s">
        <v>1443</v>
      </c>
      <c r="L644" s="43"/>
      <c r="M644" s="40"/>
      <c r="N644" s="198" t="s">
        <v>1444</v>
      </c>
      <c r="O644" s="43" t="s">
        <v>1690</v>
      </c>
      <c r="P644" s="102"/>
      <c r="Q644" s="102"/>
      <c r="R644" s="104"/>
      <c r="S644" s="104"/>
      <c r="T644" s="53"/>
      <c r="U644" s="53"/>
      <c r="V644" s="53"/>
      <c r="W644" s="53"/>
      <c r="X644" s="53"/>
      <c r="Y644" s="53"/>
      <c r="Z644" s="53"/>
      <c r="AA644" s="53"/>
      <c r="AB644" s="53"/>
      <c r="AC644" s="53"/>
      <c r="AD644" s="53"/>
      <c r="AE644" s="53"/>
      <c r="AF644" s="61"/>
    </row>
    <row r="645" spans="1:256" s="24" customFormat="1" ht="187.5" customHeight="1">
      <c r="A645" s="202"/>
      <c r="B645" s="197"/>
      <c r="C645" s="197"/>
      <c r="D645" s="197"/>
      <c r="E645" s="197"/>
      <c r="F645" s="197"/>
      <c r="G645" s="197"/>
      <c r="H645" s="115"/>
      <c r="I645" s="198"/>
      <c r="J645" s="43" t="s">
        <v>1445</v>
      </c>
      <c r="K645" s="197"/>
      <c r="L645" s="43"/>
      <c r="M645" s="40"/>
      <c r="N645" s="198"/>
      <c r="O645" s="43" t="s">
        <v>1690</v>
      </c>
      <c r="P645" s="102"/>
      <c r="Q645" s="102"/>
      <c r="R645" s="104"/>
      <c r="S645" s="104"/>
      <c r="T645" s="52"/>
      <c r="U645" s="52"/>
      <c r="V645" s="53"/>
      <c r="W645" s="53"/>
      <c r="X645" s="53"/>
      <c r="Y645" s="53"/>
      <c r="Z645" s="53"/>
      <c r="AA645" s="53"/>
      <c r="AB645" s="53"/>
      <c r="AC645" s="53"/>
      <c r="AD645" s="53"/>
      <c r="AE645" s="53"/>
      <c r="AF645" s="61"/>
    </row>
    <row r="646" spans="1:256" s="24" customFormat="1" ht="210.75" customHeight="1">
      <c r="A646" s="202"/>
      <c r="B646" s="197"/>
      <c r="C646" s="197"/>
      <c r="D646" s="197"/>
      <c r="E646" s="197"/>
      <c r="F646" s="197"/>
      <c r="G646" s="197"/>
      <c r="H646" s="115"/>
      <c r="I646" s="198"/>
      <c r="J646" s="43" t="s">
        <v>1446</v>
      </c>
      <c r="K646" s="197"/>
      <c r="L646" s="43"/>
      <c r="M646" s="40"/>
      <c r="N646" s="198"/>
      <c r="O646" s="43" t="s">
        <v>1690</v>
      </c>
      <c r="P646" s="102"/>
      <c r="Q646" s="102"/>
      <c r="R646" s="104"/>
      <c r="S646" s="104"/>
      <c r="T646" s="52"/>
      <c r="U646" s="52"/>
      <c r="V646" s="53"/>
      <c r="W646" s="53"/>
      <c r="X646" s="53"/>
      <c r="Y646" s="53"/>
      <c r="Z646" s="53"/>
      <c r="AA646" s="53"/>
      <c r="AB646" s="53"/>
      <c r="AC646" s="53"/>
      <c r="AD646" s="53"/>
      <c r="AE646" s="53"/>
      <c r="AF646" s="61"/>
    </row>
    <row r="647" spans="1:256" s="24" customFormat="1" ht="96.75" customHeight="1">
      <c r="A647" s="202"/>
      <c r="B647" s="197"/>
      <c r="C647" s="197"/>
      <c r="D647" s="197"/>
      <c r="E647" s="197"/>
      <c r="F647" s="197"/>
      <c r="G647" s="197"/>
      <c r="H647" s="115"/>
      <c r="I647" s="198"/>
      <c r="J647" s="43" t="s">
        <v>1447</v>
      </c>
      <c r="K647" s="197"/>
      <c r="L647" s="43"/>
      <c r="M647" s="40"/>
      <c r="N647" s="198"/>
      <c r="O647" s="43" t="s">
        <v>1690</v>
      </c>
      <c r="P647" s="102"/>
      <c r="Q647" s="102"/>
      <c r="R647" s="104"/>
      <c r="S647" s="104"/>
      <c r="T647" s="52"/>
      <c r="U647" s="52"/>
      <c r="V647" s="53"/>
      <c r="W647" s="53"/>
      <c r="X647" s="53"/>
      <c r="Y647" s="53"/>
      <c r="Z647" s="53"/>
      <c r="AA647" s="53"/>
      <c r="AB647" s="53"/>
      <c r="AC647" s="53"/>
      <c r="AD647" s="53"/>
      <c r="AE647" s="53"/>
      <c r="AF647" s="61"/>
    </row>
    <row r="648" spans="1:256" s="24" customFormat="1" ht="124.5" customHeight="1">
      <c r="A648" s="202"/>
      <c r="B648" s="197"/>
      <c r="C648" s="197"/>
      <c r="D648" s="197"/>
      <c r="E648" s="197"/>
      <c r="F648" s="197"/>
      <c r="G648" s="197"/>
      <c r="H648" s="115"/>
      <c r="I648" s="198"/>
      <c r="J648" s="43" t="s">
        <v>1448</v>
      </c>
      <c r="K648" s="197"/>
      <c r="L648" s="43"/>
      <c r="M648" s="40"/>
      <c r="N648" s="198"/>
      <c r="O648" s="43" t="s">
        <v>1690</v>
      </c>
      <c r="P648" s="102"/>
      <c r="Q648" s="102"/>
      <c r="R648" s="104"/>
      <c r="S648" s="104"/>
      <c r="T648" s="52"/>
      <c r="U648" s="52"/>
      <c r="V648" s="53"/>
      <c r="W648" s="53"/>
      <c r="X648" s="53"/>
      <c r="Y648" s="53"/>
      <c r="Z648" s="53"/>
      <c r="AA648" s="53"/>
      <c r="AB648" s="53"/>
      <c r="AC648" s="53"/>
      <c r="AD648" s="53"/>
      <c r="AE648" s="53"/>
      <c r="AF648" s="61"/>
    </row>
    <row r="649" spans="1:256" s="24" customFormat="1" ht="197.25" customHeight="1">
      <c r="A649" s="202"/>
      <c r="B649" s="197"/>
      <c r="C649" s="197"/>
      <c r="D649" s="197"/>
      <c r="E649" s="197"/>
      <c r="F649" s="197"/>
      <c r="G649" s="197"/>
      <c r="H649" s="115"/>
      <c r="I649" s="198"/>
      <c r="J649" s="43" t="s">
        <v>1449</v>
      </c>
      <c r="K649" s="197"/>
      <c r="L649" s="52"/>
      <c r="M649" s="33"/>
      <c r="N649" s="198"/>
      <c r="O649" s="52" t="s">
        <v>1690</v>
      </c>
      <c r="P649" s="104"/>
      <c r="Q649" s="104"/>
      <c r="R649" s="104"/>
      <c r="S649" s="104"/>
      <c r="T649" s="52"/>
      <c r="U649" s="52"/>
      <c r="V649" s="53"/>
      <c r="W649" s="53"/>
      <c r="X649" s="53"/>
      <c r="Y649" s="53"/>
      <c r="Z649" s="53"/>
      <c r="AA649" s="53"/>
      <c r="AB649" s="53"/>
      <c r="AC649" s="53"/>
      <c r="AD649" s="53"/>
      <c r="AE649" s="53"/>
      <c r="AF649" s="61"/>
    </row>
    <row r="650" spans="1:256" s="24" customFormat="1" ht="118.5" customHeight="1">
      <c r="A650" s="202"/>
      <c r="B650" s="197"/>
      <c r="C650" s="197"/>
      <c r="D650" s="197"/>
      <c r="E650" s="197"/>
      <c r="F650" s="197"/>
      <c r="G650" s="197"/>
      <c r="H650" s="115"/>
      <c r="I650" s="198"/>
      <c r="J650" s="43" t="s">
        <v>1450</v>
      </c>
      <c r="K650" s="197"/>
      <c r="L650" s="52"/>
      <c r="M650" s="33"/>
      <c r="N650" s="198"/>
      <c r="O650" s="52" t="s">
        <v>1690</v>
      </c>
      <c r="P650" s="104"/>
      <c r="Q650" s="104"/>
      <c r="R650" s="104"/>
      <c r="S650" s="104"/>
      <c r="T650" s="52"/>
      <c r="U650" s="52"/>
      <c r="V650" s="53"/>
      <c r="W650" s="53"/>
      <c r="X650" s="53"/>
      <c r="Y650" s="53"/>
      <c r="Z650" s="53"/>
      <c r="AA650" s="53"/>
      <c r="AB650" s="53"/>
      <c r="AC650" s="53"/>
      <c r="AD650" s="53"/>
      <c r="AE650" s="53"/>
      <c r="AF650" s="61"/>
    </row>
    <row r="651" spans="1:256" s="24" customFormat="1" ht="135" customHeight="1">
      <c r="A651" s="202"/>
      <c r="B651" s="197"/>
      <c r="C651" s="197"/>
      <c r="D651" s="197" t="s">
        <v>1451</v>
      </c>
      <c r="E651" s="189" t="s">
        <v>1452</v>
      </c>
      <c r="F651" s="189" t="s">
        <v>1453</v>
      </c>
      <c r="G651" s="195">
        <v>0</v>
      </c>
      <c r="H651" s="204">
        <v>43000257</v>
      </c>
      <c r="I651" s="205" t="s">
        <v>1454</v>
      </c>
      <c r="J651" s="44" t="s">
        <v>1455</v>
      </c>
      <c r="K651" s="44" t="s">
        <v>1456</v>
      </c>
      <c r="L651" s="195" t="s">
        <v>1457</v>
      </c>
      <c r="M651" s="33"/>
      <c r="N651" s="205" t="s">
        <v>1458</v>
      </c>
      <c r="O651" s="52" t="s">
        <v>1690</v>
      </c>
      <c r="P651" s="104"/>
      <c r="Q651" s="211">
        <f>H651</f>
        <v>43000257</v>
      </c>
      <c r="R651" s="104"/>
      <c r="S651" s="104"/>
      <c r="T651" s="52"/>
      <c r="U651" s="52"/>
      <c r="V651" s="53"/>
      <c r="W651" s="53"/>
      <c r="X651" s="53"/>
      <c r="Y651" s="53"/>
      <c r="Z651" s="53"/>
      <c r="AA651" s="53"/>
      <c r="AB651" s="53"/>
      <c r="AC651" s="53"/>
      <c r="AD651" s="53"/>
      <c r="AE651" s="53"/>
      <c r="AF651" s="61"/>
    </row>
    <row r="652" spans="1:256" s="24" customFormat="1" ht="70.5" customHeight="1">
      <c r="A652" s="202"/>
      <c r="B652" s="197"/>
      <c r="C652" s="197"/>
      <c r="D652" s="197"/>
      <c r="E652" s="189"/>
      <c r="F652" s="189"/>
      <c r="G652" s="195"/>
      <c r="H652" s="204"/>
      <c r="I652" s="205"/>
      <c r="J652" s="44" t="s">
        <v>1459</v>
      </c>
      <c r="K652" s="44" t="s">
        <v>1460</v>
      </c>
      <c r="L652" s="195"/>
      <c r="M652" s="33"/>
      <c r="N652" s="205"/>
      <c r="O652" s="52" t="s">
        <v>1690</v>
      </c>
      <c r="P652" s="104"/>
      <c r="Q652" s="205"/>
      <c r="R652" s="104"/>
      <c r="S652" s="104"/>
      <c r="T652" s="52"/>
      <c r="U652" s="52"/>
      <c r="V652" s="53"/>
      <c r="W652" s="53"/>
      <c r="X652" s="53"/>
      <c r="Y652" s="53"/>
      <c r="Z652" s="53"/>
      <c r="AA652" s="53"/>
      <c r="AB652" s="53"/>
      <c r="AC652" s="53"/>
      <c r="AD652" s="53"/>
      <c r="AE652" s="53"/>
      <c r="AF652" s="61"/>
    </row>
    <row r="653" spans="1:256" s="24" customFormat="1" ht="75">
      <c r="A653" s="202"/>
      <c r="B653" s="197"/>
      <c r="C653" s="197"/>
      <c r="D653" s="197"/>
      <c r="E653" s="189"/>
      <c r="F653" s="189"/>
      <c r="G653" s="195"/>
      <c r="H653" s="204"/>
      <c r="I653" s="205"/>
      <c r="J653" s="44" t="s">
        <v>1461</v>
      </c>
      <c r="K653" s="44" t="s">
        <v>1462</v>
      </c>
      <c r="L653" s="195"/>
      <c r="M653" s="33"/>
      <c r="N653" s="205"/>
      <c r="O653" s="52" t="s">
        <v>1690</v>
      </c>
      <c r="P653" s="104"/>
      <c r="Q653" s="205"/>
      <c r="R653" s="104"/>
      <c r="S653" s="104"/>
      <c r="T653" s="52"/>
      <c r="U653" s="52"/>
      <c r="V653" s="53"/>
      <c r="W653" s="53"/>
      <c r="X653" s="53"/>
      <c r="Y653" s="53"/>
      <c r="Z653" s="53"/>
      <c r="AA653" s="53"/>
      <c r="AB653" s="53"/>
      <c r="AC653" s="53"/>
      <c r="AD653" s="53"/>
      <c r="AE653" s="53"/>
      <c r="AF653" s="61"/>
    </row>
    <row r="654" spans="1:256" s="24" customFormat="1" ht="78" customHeight="1">
      <c r="A654" s="202"/>
      <c r="B654" s="197"/>
      <c r="C654" s="197"/>
      <c r="D654" s="197" t="s">
        <v>1463</v>
      </c>
      <c r="E654" s="189"/>
      <c r="F654" s="189" t="s">
        <v>1464</v>
      </c>
      <c r="G654" s="195">
        <v>0</v>
      </c>
      <c r="H654" s="204">
        <v>18000000</v>
      </c>
      <c r="I654" s="205" t="s">
        <v>1465</v>
      </c>
      <c r="J654" s="44" t="s">
        <v>1466</v>
      </c>
      <c r="K654" s="44" t="s">
        <v>1467</v>
      </c>
      <c r="L654" s="195" t="s">
        <v>1468</v>
      </c>
      <c r="M654" s="33"/>
      <c r="N654" s="205" t="s">
        <v>1469</v>
      </c>
      <c r="O654" s="52" t="s">
        <v>1690</v>
      </c>
      <c r="P654" s="104"/>
      <c r="Q654" s="206"/>
      <c r="R654" s="104"/>
      <c r="S654" s="104"/>
      <c r="T654" s="52"/>
      <c r="U654" s="52"/>
      <c r="V654" s="53"/>
      <c r="W654" s="53"/>
      <c r="X654" s="53"/>
      <c r="Y654" s="53"/>
      <c r="Z654" s="53"/>
      <c r="AA654" s="53"/>
      <c r="AB654" s="53"/>
      <c r="AC654" s="53"/>
      <c r="AD654" s="53"/>
      <c r="AE654" s="53"/>
      <c r="AF654" s="61"/>
    </row>
    <row r="655" spans="1:256" s="24" customFormat="1" ht="117.75" customHeight="1">
      <c r="A655" s="202"/>
      <c r="B655" s="197"/>
      <c r="C655" s="197"/>
      <c r="D655" s="197"/>
      <c r="E655" s="189"/>
      <c r="F655" s="189"/>
      <c r="G655" s="195"/>
      <c r="H655" s="204"/>
      <c r="I655" s="205"/>
      <c r="J655" s="44" t="s">
        <v>1470</v>
      </c>
      <c r="K655" s="44" t="s">
        <v>1471</v>
      </c>
      <c r="L655" s="195"/>
      <c r="M655" s="33"/>
      <c r="N655" s="205"/>
      <c r="O655" s="52" t="s">
        <v>1690</v>
      </c>
      <c r="P655" s="104"/>
      <c r="Q655" s="206"/>
      <c r="R655" s="104"/>
      <c r="S655" s="104"/>
      <c r="T655" s="52"/>
      <c r="U655" s="52"/>
      <c r="V655" s="53"/>
      <c r="W655" s="53"/>
      <c r="X655" s="53"/>
      <c r="Y655" s="53"/>
      <c r="Z655" s="53"/>
      <c r="AA655" s="53"/>
      <c r="AB655" s="53"/>
      <c r="AC655" s="53"/>
      <c r="AD655" s="53"/>
      <c r="AE655" s="53"/>
      <c r="AF655" s="61"/>
    </row>
    <row r="656" spans="1:256" s="24" customFormat="1" ht="90" customHeight="1">
      <c r="A656" s="202"/>
      <c r="B656" s="197"/>
      <c r="C656" s="197"/>
      <c r="D656" s="197" t="s">
        <v>1472</v>
      </c>
      <c r="E656" s="189"/>
      <c r="F656" s="189" t="s">
        <v>1453</v>
      </c>
      <c r="G656" s="195">
        <v>0</v>
      </c>
      <c r="H656" s="116">
        <v>30000000</v>
      </c>
      <c r="I656" s="205" t="s">
        <v>1473</v>
      </c>
      <c r="J656" s="44" t="s">
        <v>1474</v>
      </c>
      <c r="K656" s="44" t="s">
        <v>1475</v>
      </c>
      <c r="L656" s="52" t="s">
        <v>1476</v>
      </c>
      <c r="M656" s="33"/>
      <c r="N656" s="205" t="s">
        <v>1477</v>
      </c>
      <c r="O656" s="52" t="s">
        <v>1690</v>
      </c>
      <c r="P656" s="104"/>
      <c r="Q656" s="204">
        <v>325000000</v>
      </c>
      <c r="R656" s="104"/>
      <c r="S656" s="104"/>
      <c r="T656" s="52"/>
      <c r="U656" s="52"/>
      <c r="V656" s="53"/>
      <c r="W656" s="53"/>
      <c r="X656" s="53"/>
      <c r="Y656" s="53"/>
      <c r="Z656" s="53"/>
      <c r="AA656" s="53"/>
      <c r="AB656" s="53"/>
      <c r="AC656" s="53"/>
      <c r="AD656" s="53"/>
      <c r="AE656" s="53"/>
      <c r="AF656" s="61"/>
    </row>
    <row r="657" spans="1:32" s="24" customFormat="1" ht="45.75" customHeight="1">
      <c r="A657" s="202"/>
      <c r="B657" s="197"/>
      <c r="C657" s="197"/>
      <c r="D657" s="197"/>
      <c r="E657" s="189"/>
      <c r="F657" s="189"/>
      <c r="G657" s="195"/>
      <c r="H657" s="116">
        <v>45000000</v>
      </c>
      <c r="I657" s="205"/>
      <c r="J657" s="44" t="s">
        <v>1478</v>
      </c>
      <c r="K657" s="44" t="s">
        <v>1479</v>
      </c>
      <c r="L657" s="52" t="s">
        <v>1480</v>
      </c>
      <c r="M657" s="33"/>
      <c r="N657" s="205"/>
      <c r="O657" s="52" t="s">
        <v>1690</v>
      </c>
      <c r="P657" s="104"/>
      <c r="Q657" s="204"/>
      <c r="R657" s="104"/>
      <c r="S657" s="104"/>
      <c r="T657" s="52"/>
      <c r="U657" s="52"/>
      <c r="V657" s="53"/>
      <c r="W657" s="53"/>
      <c r="X657" s="53"/>
      <c r="Y657" s="53"/>
      <c r="Z657" s="53"/>
      <c r="AA657" s="53"/>
      <c r="AB657" s="53"/>
      <c r="AC657" s="53"/>
      <c r="AD657" s="53"/>
      <c r="AE657" s="53"/>
      <c r="AF657" s="61"/>
    </row>
    <row r="658" spans="1:32" s="24" customFormat="1" ht="48.75" customHeight="1">
      <c r="A658" s="202"/>
      <c r="B658" s="197"/>
      <c r="C658" s="197"/>
      <c r="D658" s="197"/>
      <c r="E658" s="189"/>
      <c r="F658" s="189"/>
      <c r="G658" s="195"/>
      <c r="H658" s="115">
        <v>150000000</v>
      </c>
      <c r="I658" s="205"/>
      <c r="J658" s="44" t="s">
        <v>1481</v>
      </c>
      <c r="K658" s="44" t="s">
        <v>1479</v>
      </c>
      <c r="L658" s="52" t="s">
        <v>1482</v>
      </c>
      <c r="M658" s="33"/>
      <c r="N658" s="205"/>
      <c r="O658" s="52" t="s">
        <v>1690</v>
      </c>
      <c r="P658" s="104"/>
      <c r="Q658" s="204"/>
      <c r="R658" s="104"/>
      <c r="S658" s="104"/>
      <c r="T658" s="52"/>
      <c r="U658" s="52"/>
      <c r="V658" s="53"/>
      <c r="W658" s="53"/>
      <c r="X658" s="53"/>
      <c r="Y658" s="53"/>
      <c r="Z658" s="53"/>
      <c r="AA658" s="53"/>
      <c r="AB658" s="53"/>
      <c r="AC658" s="53"/>
      <c r="AD658" s="53"/>
      <c r="AE658" s="53"/>
      <c r="AF658" s="61"/>
    </row>
    <row r="659" spans="1:32" s="24" customFormat="1" ht="60" customHeight="1">
      <c r="A659" s="202"/>
      <c r="B659" s="197"/>
      <c r="C659" s="197"/>
      <c r="D659" s="197"/>
      <c r="E659" s="189"/>
      <c r="F659" s="189"/>
      <c r="G659" s="195"/>
      <c r="H659" s="115">
        <v>80000000</v>
      </c>
      <c r="I659" s="205"/>
      <c r="J659" s="44" t="s">
        <v>1483</v>
      </c>
      <c r="K659" s="44" t="s">
        <v>1484</v>
      </c>
      <c r="L659" s="52" t="s">
        <v>1485</v>
      </c>
      <c r="M659" s="33"/>
      <c r="N659" s="205"/>
      <c r="O659" s="52" t="s">
        <v>1690</v>
      </c>
      <c r="P659" s="104"/>
      <c r="Q659" s="204"/>
      <c r="R659" s="104"/>
      <c r="S659" s="104"/>
      <c r="T659" s="52"/>
      <c r="U659" s="52"/>
      <c r="V659" s="53"/>
      <c r="W659" s="53"/>
      <c r="X659" s="53"/>
      <c r="Y659" s="53"/>
      <c r="Z659" s="53"/>
      <c r="AA659" s="53"/>
      <c r="AB659" s="53"/>
      <c r="AC659" s="53"/>
      <c r="AD659" s="53"/>
      <c r="AE659" s="53"/>
      <c r="AF659" s="61"/>
    </row>
    <row r="660" spans="1:32" s="24" customFormat="1" ht="25">
      <c r="A660" s="202"/>
      <c r="B660" s="197"/>
      <c r="C660" s="197"/>
      <c r="D660" s="197"/>
      <c r="E660" s="189"/>
      <c r="F660" s="189"/>
      <c r="G660" s="195"/>
      <c r="H660" s="115">
        <v>20000000</v>
      </c>
      <c r="I660" s="205"/>
      <c r="J660" s="44" t="s">
        <v>1486</v>
      </c>
      <c r="K660" s="44" t="s">
        <v>1487</v>
      </c>
      <c r="L660" s="52" t="s">
        <v>1488</v>
      </c>
      <c r="M660" s="33"/>
      <c r="N660" s="205"/>
      <c r="O660" s="52" t="s">
        <v>1690</v>
      </c>
      <c r="P660" s="104"/>
      <c r="Q660" s="204"/>
      <c r="R660" s="104"/>
      <c r="S660" s="104"/>
      <c r="T660" s="52"/>
      <c r="U660" s="52"/>
      <c r="V660" s="53"/>
      <c r="W660" s="53"/>
      <c r="X660" s="53"/>
      <c r="Y660" s="53"/>
      <c r="Z660" s="53"/>
      <c r="AA660" s="53"/>
      <c r="AB660" s="53"/>
      <c r="AC660" s="53"/>
      <c r="AD660" s="53"/>
      <c r="AE660" s="53"/>
      <c r="AF660" s="61"/>
    </row>
    <row r="661" spans="1:32" s="24" customFormat="1" ht="81.75" customHeight="1">
      <c r="A661" s="202"/>
      <c r="B661" s="197"/>
      <c r="C661" s="197"/>
      <c r="D661" s="197" t="s">
        <v>1489</v>
      </c>
      <c r="E661" s="189"/>
      <c r="F661" s="189" t="s">
        <v>1453</v>
      </c>
      <c r="G661" s="195">
        <v>0</v>
      </c>
      <c r="H661" s="204">
        <v>625000000</v>
      </c>
      <c r="I661" s="205" t="s">
        <v>1490</v>
      </c>
      <c r="J661" s="52" t="s">
        <v>1491</v>
      </c>
      <c r="K661" s="44" t="s">
        <v>1492</v>
      </c>
      <c r="L661" s="189" t="s">
        <v>1493</v>
      </c>
      <c r="M661" s="33"/>
      <c r="N661" s="205" t="s">
        <v>1458</v>
      </c>
      <c r="O661" s="52" t="s">
        <v>1690</v>
      </c>
      <c r="P661" s="104"/>
      <c r="Q661" s="211">
        <f>H661</f>
        <v>625000000</v>
      </c>
      <c r="R661" s="104"/>
      <c r="S661" s="104"/>
      <c r="T661" s="52"/>
      <c r="U661" s="52"/>
      <c r="V661" s="53"/>
      <c r="W661" s="53"/>
      <c r="X661" s="53"/>
      <c r="Y661" s="53"/>
      <c r="Z661" s="53"/>
      <c r="AA661" s="53"/>
      <c r="AB661" s="53"/>
      <c r="AC661" s="53"/>
      <c r="AD661" s="53"/>
      <c r="AE661" s="53"/>
      <c r="AF661" s="61"/>
    </row>
    <row r="662" spans="1:32" s="24" customFormat="1" ht="51" customHeight="1">
      <c r="A662" s="202"/>
      <c r="B662" s="197"/>
      <c r="C662" s="197"/>
      <c r="D662" s="197"/>
      <c r="E662" s="189"/>
      <c r="F662" s="189"/>
      <c r="G662" s="195"/>
      <c r="H662" s="204"/>
      <c r="I662" s="205"/>
      <c r="J662" s="52" t="s">
        <v>1494</v>
      </c>
      <c r="K662" s="44" t="s">
        <v>1495</v>
      </c>
      <c r="L662" s="189"/>
      <c r="M662" s="33"/>
      <c r="N662" s="205"/>
      <c r="O662" s="52" t="s">
        <v>1690</v>
      </c>
      <c r="P662" s="104"/>
      <c r="Q662" s="205"/>
      <c r="R662" s="104"/>
      <c r="S662" s="104"/>
      <c r="T662" s="52"/>
      <c r="U662" s="52"/>
      <c r="V662" s="53"/>
      <c r="W662" s="53"/>
      <c r="X662" s="53"/>
      <c r="Y662" s="53"/>
      <c r="Z662" s="53"/>
      <c r="AA662" s="53"/>
      <c r="AB662" s="53"/>
      <c r="AC662" s="53"/>
      <c r="AD662" s="53"/>
      <c r="AE662" s="53"/>
      <c r="AF662" s="61"/>
    </row>
    <row r="663" spans="1:32" s="24" customFormat="1" ht="34.5" customHeight="1">
      <c r="A663" s="202"/>
      <c r="B663" s="197"/>
      <c r="C663" s="197"/>
      <c r="D663" s="197"/>
      <c r="E663" s="189"/>
      <c r="F663" s="189"/>
      <c r="G663" s="195"/>
      <c r="H663" s="204"/>
      <c r="I663" s="205"/>
      <c r="J663" s="52" t="s">
        <v>1496</v>
      </c>
      <c r="K663" s="44" t="s">
        <v>1497</v>
      </c>
      <c r="L663" s="189"/>
      <c r="M663" s="33"/>
      <c r="N663" s="205"/>
      <c r="O663" s="52" t="s">
        <v>1690</v>
      </c>
      <c r="P663" s="104"/>
      <c r="Q663" s="205"/>
      <c r="R663" s="104"/>
      <c r="S663" s="104"/>
      <c r="T663" s="52"/>
      <c r="U663" s="52"/>
      <c r="V663" s="53"/>
      <c r="W663" s="53"/>
      <c r="X663" s="53"/>
      <c r="Y663" s="53"/>
      <c r="Z663" s="53"/>
      <c r="AA663" s="53"/>
      <c r="AB663" s="53"/>
      <c r="AC663" s="53"/>
      <c r="AD663" s="53"/>
      <c r="AE663" s="53"/>
      <c r="AF663" s="61"/>
    </row>
    <row r="664" spans="1:32" s="24" customFormat="1" ht="62.25" customHeight="1">
      <c r="A664" s="202"/>
      <c r="B664" s="197"/>
      <c r="C664" s="197"/>
      <c r="D664" s="197" t="s">
        <v>1498</v>
      </c>
      <c r="E664" s="189"/>
      <c r="F664" s="189"/>
      <c r="G664" s="195"/>
      <c r="H664" s="204"/>
      <c r="I664" s="205"/>
      <c r="J664" s="44" t="s">
        <v>1499</v>
      </c>
      <c r="K664" s="44" t="s">
        <v>1500</v>
      </c>
      <c r="L664" s="189"/>
      <c r="M664" s="33"/>
      <c r="N664" s="205"/>
      <c r="O664" s="52" t="s">
        <v>1690</v>
      </c>
      <c r="P664" s="104"/>
      <c r="Q664" s="205"/>
      <c r="R664" s="104"/>
      <c r="S664" s="104"/>
      <c r="T664" s="52"/>
      <c r="U664" s="52"/>
      <c r="V664" s="53"/>
      <c r="W664" s="53"/>
      <c r="X664" s="53"/>
      <c r="Y664" s="53"/>
      <c r="Z664" s="53"/>
      <c r="AA664" s="53"/>
      <c r="AB664" s="53"/>
      <c r="AC664" s="53"/>
      <c r="AD664" s="53"/>
      <c r="AE664" s="53"/>
      <c r="AF664" s="61"/>
    </row>
    <row r="665" spans="1:32" s="24" customFormat="1" ht="117" customHeight="1">
      <c r="A665" s="202"/>
      <c r="B665" s="197"/>
      <c r="C665" s="197"/>
      <c r="D665" s="197"/>
      <c r="E665" s="189"/>
      <c r="F665" s="189"/>
      <c r="G665" s="195"/>
      <c r="H665" s="204"/>
      <c r="I665" s="205"/>
      <c r="J665" s="44" t="s">
        <v>1501</v>
      </c>
      <c r="K665" s="44" t="s">
        <v>1502</v>
      </c>
      <c r="L665" s="189"/>
      <c r="M665" s="33"/>
      <c r="N665" s="205"/>
      <c r="O665" s="52" t="s">
        <v>1690</v>
      </c>
      <c r="P665" s="104"/>
      <c r="Q665" s="205"/>
      <c r="R665" s="104"/>
      <c r="S665" s="104"/>
      <c r="T665" s="52"/>
      <c r="U665" s="52"/>
      <c r="V665" s="53"/>
      <c r="W665" s="53"/>
      <c r="X665" s="53"/>
      <c r="Y665" s="53"/>
      <c r="Z665" s="53"/>
      <c r="AA665" s="53"/>
      <c r="AB665" s="53"/>
      <c r="AC665" s="53"/>
      <c r="AD665" s="53"/>
      <c r="AE665" s="53"/>
      <c r="AF665" s="61"/>
    </row>
    <row r="666" spans="1:32" s="24" customFormat="1" ht="84" customHeight="1">
      <c r="A666" s="202"/>
      <c r="B666" s="197"/>
      <c r="C666" s="197"/>
      <c r="D666" s="197" t="s">
        <v>1503</v>
      </c>
      <c r="E666" s="189"/>
      <c r="F666" s="189" t="s">
        <v>1453</v>
      </c>
      <c r="G666" s="195">
        <v>0</v>
      </c>
      <c r="H666" s="204">
        <v>20000000</v>
      </c>
      <c r="I666" s="205" t="s">
        <v>1504</v>
      </c>
      <c r="J666" s="44" t="s">
        <v>1505</v>
      </c>
      <c r="K666" s="44" t="s">
        <v>1506</v>
      </c>
      <c r="L666" s="52" t="s">
        <v>1507</v>
      </c>
      <c r="M666" s="33"/>
      <c r="N666" s="205" t="s">
        <v>1508</v>
      </c>
      <c r="O666" s="52" t="s">
        <v>1690</v>
      </c>
      <c r="P666" s="104"/>
      <c r="Q666" s="208">
        <f>H666</f>
        <v>20000000</v>
      </c>
      <c r="R666" s="104"/>
      <c r="S666" s="104"/>
      <c r="T666" s="52"/>
      <c r="U666" s="52"/>
      <c r="V666" s="53"/>
      <c r="W666" s="53"/>
      <c r="X666" s="53"/>
      <c r="Y666" s="53"/>
      <c r="Z666" s="53"/>
      <c r="AA666" s="53"/>
      <c r="AB666" s="53"/>
      <c r="AC666" s="53"/>
      <c r="AD666" s="53"/>
      <c r="AE666" s="53"/>
      <c r="AF666" s="61"/>
    </row>
    <row r="667" spans="1:32" s="24" customFormat="1" ht="80.25" customHeight="1">
      <c r="A667" s="202"/>
      <c r="B667" s="197"/>
      <c r="C667" s="197"/>
      <c r="D667" s="197"/>
      <c r="E667" s="189"/>
      <c r="F667" s="189"/>
      <c r="G667" s="195"/>
      <c r="H667" s="204"/>
      <c r="I667" s="205"/>
      <c r="J667" s="44" t="s">
        <v>1509</v>
      </c>
      <c r="K667" s="44" t="s">
        <v>1510</v>
      </c>
      <c r="L667" s="52" t="s">
        <v>1476</v>
      </c>
      <c r="M667" s="33"/>
      <c r="N667" s="205"/>
      <c r="O667" s="52" t="s">
        <v>1690</v>
      </c>
      <c r="P667" s="104"/>
      <c r="Q667" s="206"/>
      <c r="R667" s="104"/>
      <c r="S667" s="104"/>
      <c r="T667" s="52"/>
      <c r="U667" s="52"/>
      <c r="V667" s="53"/>
      <c r="W667" s="53"/>
      <c r="X667" s="53"/>
      <c r="Y667" s="53"/>
      <c r="Z667" s="53"/>
      <c r="AA667" s="53"/>
      <c r="AB667" s="53"/>
      <c r="AC667" s="53"/>
      <c r="AD667" s="53"/>
      <c r="AE667" s="53"/>
      <c r="AF667" s="61"/>
    </row>
    <row r="668" spans="1:32" s="24" customFormat="1" ht="84" customHeight="1">
      <c r="A668" s="202"/>
      <c r="B668" s="197"/>
      <c r="C668" s="197"/>
      <c r="D668" s="197"/>
      <c r="E668" s="189"/>
      <c r="F668" s="189"/>
      <c r="G668" s="195"/>
      <c r="H668" s="204"/>
      <c r="I668" s="205"/>
      <c r="J668" s="44" t="s">
        <v>1511</v>
      </c>
      <c r="K668" s="44" t="s">
        <v>1512</v>
      </c>
      <c r="L668" s="53" t="s">
        <v>1480</v>
      </c>
      <c r="M668" s="34"/>
      <c r="N668" s="205"/>
      <c r="O668" s="53" t="s">
        <v>1690</v>
      </c>
      <c r="P668" s="105"/>
      <c r="Q668" s="206"/>
      <c r="R668" s="105"/>
      <c r="S668" s="105"/>
      <c r="T668" s="53"/>
      <c r="U668" s="53"/>
      <c r="V668" s="53"/>
      <c r="W668" s="53"/>
      <c r="X668" s="53"/>
      <c r="Y668" s="53"/>
      <c r="Z668" s="53"/>
      <c r="AA668" s="53"/>
      <c r="AB668" s="53"/>
      <c r="AC668" s="53"/>
      <c r="AD668" s="53"/>
      <c r="AE668" s="53"/>
      <c r="AF668" s="61"/>
    </row>
    <row r="669" spans="1:32" s="24" customFormat="1" ht="90" customHeight="1">
      <c r="A669" s="202"/>
      <c r="B669" s="197"/>
      <c r="C669" s="197"/>
      <c r="D669" s="197" t="s">
        <v>1451</v>
      </c>
      <c r="E669" s="189"/>
      <c r="F669" s="187" t="s">
        <v>1453</v>
      </c>
      <c r="G669" s="193">
        <v>0</v>
      </c>
      <c r="H669" s="204">
        <v>5000000</v>
      </c>
      <c r="I669" s="205" t="s">
        <v>1513</v>
      </c>
      <c r="J669" s="35" t="s">
        <v>1514</v>
      </c>
      <c r="K669" s="35" t="s">
        <v>1515</v>
      </c>
      <c r="L669" s="193" t="s">
        <v>1480</v>
      </c>
      <c r="M669" s="34"/>
      <c r="N669" s="191" t="s">
        <v>1508</v>
      </c>
      <c r="O669" s="53" t="s">
        <v>1690</v>
      </c>
      <c r="P669" s="105"/>
      <c r="Q669" s="208">
        <f>H669</f>
        <v>5000000</v>
      </c>
      <c r="R669" s="105"/>
      <c r="S669" s="105"/>
      <c r="T669" s="53"/>
      <c r="U669" s="53"/>
      <c r="V669" s="53"/>
      <c r="W669" s="53"/>
      <c r="X669" s="53"/>
      <c r="Y669" s="53"/>
      <c r="Z669" s="53"/>
      <c r="AA669" s="53"/>
      <c r="AB669" s="53"/>
      <c r="AC669" s="53"/>
      <c r="AD669" s="53"/>
      <c r="AE669" s="53"/>
      <c r="AF669" s="61"/>
    </row>
    <row r="670" spans="1:32" s="24" customFormat="1" ht="50">
      <c r="A670" s="202"/>
      <c r="B670" s="197"/>
      <c r="C670" s="197"/>
      <c r="D670" s="197"/>
      <c r="E670" s="189"/>
      <c r="F670" s="187"/>
      <c r="G670" s="193"/>
      <c r="H670" s="204"/>
      <c r="I670" s="205"/>
      <c r="J670" s="44" t="s">
        <v>1516</v>
      </c>
      <c r="K670" s="35" t="s">
        <v>1517</v>
      </c>
      <c r="L670" s="193"/>
      <c r="M670" s="34"/>
      <c r="N670" s="191"/>
      <c r="O670" s="53" t="s">
        <v>1690</v>
      </c>
      <c r="P670" s="105"/>
      <c r="Q670" s="208"/>
      <c r="R670" s="105"/>
      <c r="S670" s="105"/>
      <c r="T670" s="53"/>
      <c r="U670" s="53"/>
      <c r="V670" s="53"/>
      <c r="W670" s="53"/>
      <c r="X670" s="53"/>
      <c r="Y670" s="53"/>
      <c r="Z670" s="53"/>
      <c r="AA670" s="53"/>
      <c r="AB670" s="53"/>
      <c r="AC670" s="53"/>
      <c r="AD670" s="53"/>
      <c r="AE670" s="53"/>
      <c r="AF670" s="61"/>
    </row>
    <row r="671" spans="1:32" s="24" customFormat="1" ht="48.75" customHeight="1">
      <c r="A671" s="202"/>
      <c r="B671" s="197"/>
      <c r="C671" s="197"/>
      <c r="D671" s="197"/>
      <c r="E671" s="189"/>
      <c r="F671" s="187"/>
      <c r="G671" s="193"/>
      <c r="H671" s="204"/>
      <c r="I671" s="205"/>
      <c r="J671" s="44" t="s">
        <v>1518</v>
      </c>
      <c r="K671" s="35" t="s">
        <v>1519</v>
      </c>
      <c r="L671" s="193"/>
      <c r="M671" s="34"/>
      <c r="N671" s="191"/>
      <c r="O671" s="53" t="s">
        <v>1690</v>
      </c>
      <c r="P671" s="105"/>
      <c r="Q671" s="208"/>
      <c r="R671" s="105"/>
      <c r="S671" s="105"/>
      <c r="T671" s="53"/>
      <c r="U671" s="53"/>
      <c r="V671" s="53"/>
      <c r="W671" s="53"/>
      <c r="X671" s="53"/>
      <c r="Y671" s="53"/>
      <c r="Z671" s="53"/>
      <c r="AA671" s="53"/>
      <c r="AB671" s="53"/>
      <c r="AC671" s="53"/>
      <c r="AD671" s="53"/>
      <c r="AE671" s="53"/>
      <c r="AF671" s="61"/>
    </row>
    <row r="672" spans="1:32" s="24" customFormat="1" ht="49.5" customHeight="1">
      <c r="A672" s="202"/>
      <c r="B672" s="197"/>
      <c r="C672" s="197"/>
      <c r="D672" s="197"/>
      <c r="E672" s="189"/>
      <c r="F672" s="187"/>
      <c r="G672" s="193"/>
      <c r="H672" s="204"/>
      <c r="I672" s="205"/>
      <c r="J672" s="44" t="s">
        <v>1520</v>
      </c>
      <c r="K672" s="35" t="s">
        <v>1521</v>
      </c>
      <c r="L672" s="193"/>
      <c r="M672" s="34"/>
      <c r="N672" s="191"/>
      <c r="O672" s="53" t="s">
        <v>1690</v>
      </c>
      <c r="P672" s="105"/>
      <c r="Q672" s="208"/>
      <c r="R672" s="105"/>
      <c r="S672" s="105"/>
      <c r="T672" s="53"/>
      <c r="U672" s="53"/>
      <c r="V672" s="53"/>
      <c r="W672" s="53"/>
      <c r="X672" s="53"/>
      <c r="Y672" s="53"/>
      <c r="Z672" s="53"/>
      <c r="AA672" s="53"/>
      <c r="AB672" s="53"/>
      <c r="AC672" s="53"/>
      <c r="AD672" s="53"/>
      <c r="AE672" s="53"/>
      <c r="AF672" s="61"/>
    </row>
    <row r="673" spans="1:32" s="24" customFormat="1" ht="84.75" customHeight="1">
      <c r="A673" s="202"/>
      <c r="B673" s="197"/>
      <c r="C673" s="197"/>
      <c r="D673" s="197" t="s">
        <v>1522</v>
      </c>
      <c r="E673" s="189"/>
      <c r="F673" s="187" t="s">
        <v>1453</v>
      </c>
      <c r="G673" s="193">
        <v>0</v>
      </c>
      <c r="H673" s="207">
        <v>0</v>
      </c>
      <c r="I673" s="205" t="s">
        <v>1523</v>
      </c>
      <c r="J673" s="35" t="s">
        <v>1524</v>
      </c>
      <c r="K673" s="35" t="s">
        <v>1525</v>
      </c>
      <c r="L673" s="187" t="s">
        <v>1526</v>
      </c>
      <c r="M673" s="34"/>
      <c r="N673" s="191" t="s">
        <v>1508</v>
      </c>
      <c r="O673" s="53" t="s">
        <v>1690</v>
      </c>
      <c r="P673" s="105"/>
      <c r="Q673" s="207">
        <v>0</v>
      </c>
      <c r="R673" s="105"/>
      <c r="S673" s="105"/>
      <c r="T673" s="53"/>
      <c r="U673" s="53"/>
      <c r="V673" s="53"/>
      <c r="W673" s="53"/>
      <c r="X673" s="53"/>
      <c r="Y673" s="53"/>
      <c r="Z673" s="53"/>
      <c r="AA673" s="53"/>
      <c r="AB673" s="53"/>
      <c r="AC673" s="53"/>
      <c r="AD673" s="53"/>
      <c r="AE673" s="53"/>
      <c r="AF673" s="61"/>
    </row>
    <row r="674" spans="1:32" s="24" customFormat="1" ht="82.5" customHeight="1">
      <c r="A674" s="202"/>
      <c r="B674" s="197"/>
      <c r="C674" s="197"/>
      <c r="D674" s="197"/>
      <c r="E674" s="189"/>
      <c r="F674" s="187"/>
      <c r="G674" s="193"/>
      <c r="H674" s="207"/>
      <c r="I674" s="205"/>
      <c r="J674" s="35" t="s">
        <v>1527</v>
      </c>
      <c r="K674" s="35" t="s">
        <v>1525</v>
      </c>
      <c r="L674" s="187"/>
      <c r="M674" s="34"/>
      <c r="N674" s="191"/>
      <c r="O674" s="53" t="s">
        <v>1690</v>
      </c>
      <c r="P674" s="105"/>
      <c r="Q674" s="207"/>
      <c r="R674" s="105"/>
      <c r="S674" s="105"/>
      <c r="T674" s="53"/>
      <c r="U674" s="53"/>
      <c r="V674" s="53"/>
      <c r="W674" s="53"/>
      <c r="X674" s="53"/>
      <c r="Y674" s="53"/>
      <c r="Z674" s="53"/>
      <c r="AA674" s="53"/>
      <c r="AB674" s="53"/>
      <c r="AC674" s="53"/>
      <c r="AD674" s="53"/>
      <c r="AE674" s="53"/>
      <c r="AF674" s="61"/>
    </row>
    <row r="675" spans="1:32" s="24" customFormat="1" ht="80.25" customHeight="1">
      <c r="A675" s="202"/>
      <c r="B675" s="197"/>
      <c r="C675" s="197"/>
      <c r="D675" s="197"/>
      <c r="E675" s="189"/>
      <c r="F675" s="187"/>
      <c r="G675" s="193"/>
      <c r="H675" s="207"/>
      <c r="I675" s="205"/>
      <c r="J675" s="35" t="s">
        <v>1528</v>
      </c>
      <c r="K675" s="35" t="s">
        <v>1525</v>
      </c>
      <c r="L675" s="187"/>
      <c r="M675" s="34"/>
      <c r="N675" s="191"/>
      <c r="O675" s="53" t="s">
        <v>1690</v>
      </c>
      <c r="P675" s="105"/>
      <c r="Q675" s="207"/>
      <c r="R675" s="105"/>
      <c r="S675" s="105"/>
      <c r="T675" s="53"/>
      <c r="U675" s="53"/>
      <c r="V675" s="53"/>
      <c r="W675" s="53"/>
      <c r="X675" s="53"/>
      <c r="Y675" s="53"/>
      <c r="Z675" s="53"/>
      <c r="AA675" s="53"/>
      <c r="AB675" s="53"/>
      <c r="AC675" s="53"/>
      <c r="AD675" s="53"/>
      <c r="AE675" s="53"/>
      <c r="AF675" s="61"/>
    </row>
    <row r="676" spans="1:32" s="24" customFormat="1" ht="178.5" customHeight="1">
      <c r="A676" s="202"/>
      <c r="B676" s="197"/>
      <c r="C676" s="197"/>
      <c r="D676" s="43" t="s">
        <v>1472</v>
      </c>
      <c r="E676" s="187" t="s">
        <v>1529</v>
      </c>
      <c r="F676" s="35" t="s">
        <v>1530</v>
      </c>
      <c r="G676" s="53">
        <v>0</v>
      </c>
      <c r="H676" s="116">
        <v>49000000</v>
      </c>
      <c r="I676" s="103" t="s">
        <v>1531</v>
      </c>
      <c r="J676" s="35" t="s">
        <v>1532</v>
      </c>
      <c r="K676" s="35" t="s">
        <v>1533</v>
      </c>
      <c r="L676" s="53" t="s">
        <v>1526</v>
      </c>
      <c r="M676" s="34"/>
      <c r="N676" s="101" t="s">
        <v>1458</v>
      </c>
      <c r="O676" s="53" t="s">
        <v>1690</v>
      </c>
      <c r="P676" s="105"/>
      <c r="Q676" s="116">
        <f>H676</f>
        <v>49000000</v>
      </c>
      <c r="R676" s="105"/>
      <c r="S676" s="105"/>
      <c r="T676" s="53"/>
      <c r="U676" s="53"/>
      <c r="V676" s="53"/>
      <c r="W676" s="53"/>
      <c r="X676" s="53"/>
      <c r="Y676" s="53"/>
      <c r="Z676" s="53"/>
      <c r="AA676" s="53"/>
      <c r="AB676" s="53"/>
      <c r="AC676" s="53"/>
      <c r="AD676" s="53"/>
      <c r="AE676" s="53"/>
      <c r="AF676" s="61"/>
    </row>
    <row r="677" spans="1:32" s="24" customFormat="1" ht="90" customHeight="1">
      <c r="A677" s="202"/>
      <c r="B677" s="197"/>
      <c r="C677" s="197"/>
      <c r="D677" s="197" t="s">
        <v>1534</v>
      </c>
      <c r="E677" s="187"/>
      <c r="F677" s="35" t="s">
        <v>1530</v>
      </c>
      <c r="G677" s="193">
        <v>0</v>
      </c>
      <c r="H677" s="207">
        <v>450000000</v>
      </c>
      <c r="I677" s="205" t="s">
        <v>1535</v>
      </c>
      <c r="J677" s="35" t="s">
        <v>1536</v>
      </c>
      <c r="K677" s="35" t="s">
        <v>1537</v>
      </c>
      <c r="L677" s="53" t="s">
        <v>1480</v>
      </c>
      <c r="M677" s="34"/>
      <c r="N677" s="101" t="s">
        <v>1458</v>
      </c>
      <c r="O677" s="53" t="s">
        <v>1690</v>
      </c>
      <c r="P677" s="105"/>
      <c r="Q677" s="207">
        <f>H677</f>
        <v>450000000</v>
      </c>
      <c r="R677" s="105"/>
      <c r="S677" s="105"/>
      <c r="T677" s="53"/>
      <c r="U677" s="53"/>
      <c r="V677" s="53"/>
      <c r="W677" s="53"/>
      <c r="X677" s="53"/>
      <c r="Y677" s="53"/>
      <c r="Z677" s="53"/>
      <c r="AA677" s="53"/>
      <c r="AB677" s="53"/>
      <c r="AC677" s="53"/>
      <c r="AD677" s="53"/>
      <c r="AE677" s="53"/>
      <c r="AF677" s="61"/>
    </row>
    <row r="678" spans="1:32" s="24" customFormat="1" ht="123.75" customHeight="1">
      <c r="A678" s="202"/>
      <c r="B678" s="197"/>
      <c r="C678" s="197"/>
      <c r="D678" s="197"/>
      <c r="E678" s="187"/>
      <c r="F678" s="35" t="s">
        <v>1530</v>
      </c>
      <c r="G678" s="193"/>
      <c r="H678" s="207"/>
      <c r="I678" s="205"/>
      <c r="J678" s="35" t="s">
        <v>1538</v>
      </c>
      <c r="K678" s="35" t="s">
        <v>1539</v>
      </c>
      <c r="L678" s="53" t="s">
        <v>1540</v>
      </c>
      <c r="M678" s="34"/>
      <c r="N678" s="101" t="s">
        <v>1458</v>
      </c>
      <c r="O678" s="53" t="s">
        <v>1690</v>
      </c>
      <c r="P678" s="105"/>
      <c r="Q678" s="207"/>
      <c r="R678" s="105"/>
      <c r="S678" s="105"/>
      <c r="T678" s="53"/>
      <c r="U678" s="53"/>
      <c r="V678" s="53"/>
      <c r="W678" s="53"/>
      <c r="X678" s="53"/>
      <c r="Y678" s="53"/>
      <c r="Z678" s="53"/>
      <c r="AA678" s="53"/>
      <c r="AB678" s="53"/>
      <c r="AC678" s="53"/>
      <c r="AD678" s="53"/>
      <c r="AE678" s="53"/>
      <c r="AF678" s="61"/>
    </row>
    <row r="679" spans="1:32" s="24" customFormat="1" ht="131.25" customHeight="1">
      <c r="A679" s="202"/>
      <c r="B679" s="197"/>
      <c r="C679" s="197"/>
      <c r="D679" s="197"/>
      <c r="E679" s="187"/>
      <c r="F679" s="35" t="s">
        <v>1530</v>
      </c>
      <c r="G679" s="193"/>
      <c r="H679" s="207"/>
      <c r="I679" s="205"/>
      <c r="J679" s="35" t="s">
        <v>1541</v>
      </c>
      <c r="K679" s="35" t="s">
        <v>1542</v>
      </c>
      <c r="L679" s="53" t="s">
        <v>1480</v>
      </c>
      <c r="M679" s="34"/>
      <c r="N679" s="101" t="s">
        <v>1458</v>
      </c>
      <c r="O679" s="53" t="s">
        <v>1690</v>
      </c>
      <c r="P679" s="105"/>
      <c r="Q679" s="207"/>
      <c r="R679" s="105"/>
      <c r="S679" s="105"/>
      <c r="T679" s="53"/>
      <c r="U679" s="53"/>
      <c r="V679" s="53"/>
      <c r="W679" s="53"/>
      <c r="X679" s="53"/>
      <c r="Y679" s="53"/>
      <c r="Z679" s="53"/>
      <c r="AA679" s="53"/>
      <c r="AB679" s="53"/>
      <c r="AC679" s="53"/>
      <c r="AD679" s="53"/>
      <c r="AE679" s="53"/>
      <c r="AF679" s="61"/>
    </row>
    <row r="680" spans="1:32" s="24" customFormat="1" ht="132" customHeight="1">
      <c r="A680" s="202"/>
      <c r="B680" s="197"/>
      <c r="C680" s="197"/>
      <c r="D680" s="197"/>
      <c r="E680" s="187"/>
      <c r="F680" s="35" t="s">
        <v>1530</v>
      </c>
      <c r="G680" s="193"/>
      <c r="H680" s="207"/>
      <c r="I680" s="205"/>
      <c r="J680" s="35" t="s">
        <v>1543</v>
      </c>
      <c r="K680" s="35" t="s">
        <v>1544</v>
      </c>
      <c r="L680" s="53" t="s">
        <v>1545</v>
      </c>
      <c r="M680" s="34"/>
      <c r="N680" s="101" t="s">
        <v>1458</v>
      </c>
      <c r="O680" s="53" t="s">
        <v>1690</v>
      </c>
      <c r="P680" s="105"/>
      <c r="Q680" s="207"/>
      <c r="R680" s="105"/>
      <c r="S680" s="105"/>
      <c r="T680" s="53"/>
      <c r="U680" s="53"/>
      <c r="V680" s="53"/>
      <c r="W680" s="53"/>
      <c r="X680" s="53"/>
      <c r="Y680" s="53"/>
      <c r="Z680" s="53"/>
      <c r="AA680" s="53"/>
      <c r="AB680" s="53"/>
      <c r="AC680" s="53"/>
      <c r="AD680" s="53"/>
      <c r="AE680" s="53"/>
      <c r="AF680" s="61"/>
    </row>
    <row r="681" spans="1:32" s="24" customFormat="1" ht="162.75" customHeight="1">
      <c r="A681" s="202"/>
      <c r="B681" s="197"/>
      <c r="C681" s="197"/>
      <c r="D681" s="35" t="s">
        <v>1498</v>
      </c>
      <c r="E681" s="35" t="s">
        <v>1546</v>
      </c>
      <c r="F681" s="35" t="s">
        <v>1547</v>
      </c>
      <c r="G681" s="53">
        <v>0</v>
      </c>
      <c r="H681" s="116">
        <v>8000000</v>
      </c>
      <c r="I681" s="103" t="s">
        <v>1548</v>
      </c>
      <c r="J681" s="35" t="s">
        <v>1549</v>
      </c>
      <c r="K681" s="35" t="s">
        <v>1500</v>
      </c>
      <c r="L681" s="53" t="s">
        <v>1507</v>
      </c>
      <c r="M681" s="34"/>
      <c r="N681" s="101" t="s">
        <v>1550</v>
      </c>
      <c r="O681" s="53" t="s">
        <v>1690</v>
      </c>
      <c r="P681" s="105"/>
      <c r="Q681" s="146">
        <f>H681</f>
        <v>8000000</v>
      </c>
      <c r="R681" s="105"/>
      <c r="S681" s="105"/>
      <c r="T681" s="53"/>
      <c r="U681" s="53"/>
      <c r="V681" s="53"/>
      <c r="W681" s="53"/>
      <c r="X681" s="53"/>
      <c r="Y681" s="53"/>
      <c r="Z681" s="53"/>
      <c r="AA681" s="53"/>
      <c r="AB681" s="53"/>
      <c r="AC681" s="53"/>
      <c r="AD681" s="53"/>
      <c r="AE681" s="53"/>
      <c r="AF681" s="61"/>
    </row>
    <row r="682" spans="1:32" s="24" customFormat="1" ht="189" customHeight="1">
      <c r="A682" s="202"/>
      <c r="B682" s="197"/>
      <c r="C682" s="197"/>
      <c r="D682" s="35" t="s">
        <v>1551</v>
      </c>
      <c r="E682" s="35" t="s">
        <v>1552</v>
      </c>
      <c r="F682" s="35" t="s">
        <v>1553</v>
      </c>
      <c r="G682" s="53">
        <v>0</v>
      </c>
      <c r="H682" s="116">
        <v>250000000</v>
      </c>
      <c r="I682" s="103" t="s">
        <v>1554</v>
      </c>
      <c r="J682" s="35" t="s">
        <v>1555</v>
      </c>
      <c r="K682" s="35" t="s">
        <v>1556</v>
      </c>
      <c r="L682" s="53" t="s">
        <v>1507</v>
      </c>
      <c r="M682" s="34"/>
      <c r="N682" s="101" t="s">
        <v>1458</v>
      </c>
      <c r="O682" s="53" t="s">
        <v>1690</v>
      </c>
      <c r="P682" s="105"/>
      <c r="Q682" s="146">
        <f>H682</f>
        <v>250000000</v>
      </c>
      <c r="R682" s="105"/>
      <c r="S682" s="105"/>
      <c r="T682" s="53"/>
      <c r="U682" s="53"/>
      <c r="V682" s="53"/>
      <c r="W682" s="53"/>
      <c r="X682" s="53"/>
      <c r="Y682" s="53"/>
      <c r="Z682" s="53"/>
      <c r="AA682" s="53"/>
      <c r="AB682" s="53"/>
      <c r="AC682" s="53"/>
      <c r="AD682" s="53"/>
      <c r="AE682" s="53"/>
      <c r="AF682" s="61"/>
    </row>
    <row r="683" spans="1:32" s="24" customFormat="1" ht="102.75" customHeight="1">
      <c r="A683" s="227" t="s">
        <v>1968</v>
      </c>
      <c r="B683" s="197" t="s">
        <v>451</v>
      </c>
      <c r="C683" s="197"/>
      <c r="D683" s="197" t="s">
        <v>452</v>
      </c>
      <c r="E683" s="197" t="s">
        <v>453</v>
      </c>
      <c r="F683" s="197" t="s">
        <v>454</v>
      </c>
      <c r="G683" s="43" t="s">
        <v>455</v>
      </c>
      <c r="H683" s="102">
        <v>253</v>
      </c>
      <c r="I683" s="102">
        <v>253</v>
      </c>
      <c r="J683" s="43" t="s">
        <v>455</v>
      </c>
      <c r="K683" s="43" t="s">
        <v>456</v>
      </c>
      <c r="L683" s="43" t="s">
        <v>457</v>
      </c>
      <c r="M683" s="42">
        <v>43435</v>
      </c>
      <c r="N683" s="102">
        <v>253</v>
      </c>
      <c r="O683" s="43" t="s">
        <v>680</v>
      </c>
      <c r="P683" s="102"/>
      <c r="Q683" s="102" t="s">
        <v>458</v>
      </c>
      <c r="R683" s="102"/>
      <c r="S683" s="104"/>
      <c r="T683" s="52"/>
      <c r="U683" s="53"/>
      <c r="V683" s="53"/>
      <c r="W683" s="43"/>
      <c r="X683" s="43">
        <v>25000</v>
      </c>
      <c r="Y683" s="53"/>
      <c r="Z683" s="53"/>
      <c r="AA683" s="53"/>
      <c r="AB683" s="53"/>
      <c r="AC683" s="53"/>
      <c r="AD683" s="53"/>
      <c r="AE683" s="53"/>
      <c r="AF683" s="61"/>
    </row>
    <row r="684" spans="1:32" s="24" customFormat="1" ht="80.25" customHeight="1">
      <c r="A684" s="227"/>
      <c r="B684" s="197"/>
      <c r="C684" s="197"/>
      <c r="D684" s="197"/>
      <c r="E684" s="197"/>
      <c r="F684" s="197"/>
      <c r="G684" s="197" t="s">
        <v>459</v>
      </c>
      <c r="H684" s="198">
        <v>6</v>
      </c>
      <c r="I684" s="198">
        <v>7</v>
      </c>
      <c r="J684" s="197" t="s">
        <v>460</v>
      </c>
      <c r="K684" s="43" t="s">
        <v>461</v>
      </c>
      <c r="L684" s="43" t="s">
        <v>462</v>
      </c>
      <c r="M684" s="42">
        <v>43435</v>
      </c>
      <c r="N684" s="102">
        <v>12</v>
      </c>
      <c r="O684" s="197" t="s">
        <v>680</v>
      </c>
      <c r="P684" s="102"/>
      <c r="Q684" s="102" t="s">
        <v>449</v>
      </c>
      <c r="R684" s="102"/>
      <c r="S684" s="104"/>
      <c r="T684" s="52"/>
      <c r="U684" s="52"/>
      <c r="V684" s="52"/>
      <c r="W684" s="43">
        <v>3000</v>
      </c>
      <c r="X684" s="43">
        <v>2000</v>
      </c>
      <c r="Y684" s="53"/>
      <c r="Z684" s="53"/>
      <c r="AA684" s="53"/>
      <c r="AB684" s="53"/>
      <c r="AC684" s="53"/>
      <c r="AD684" s="53"/>
      <c r="AE684" s="53"/>
      <c r="AF684" s="61"/>
    </row>
    <row r="685" spans="1:32" s="24" customFormat="1" ht="129.75" customHeight="1">
      <c r="A685" s="227"/>
      <c r="B685" s="197"/>
      <c r="C685" s="197"/>
      <c r="D685" s="197"/>
      <c r="E685" s="197"/>
      <c r="F685" s="197"/>
      <c r="G685" s="197"/>
      <c r="H685" s="198"/>
      <c r="I685" s="198"/>
      <c r="J685" s="197"/>
      <c r="K685" s="43" t="s">
        <v>463</v>
      </c>
      <c r="L685" s="43" t="s">
        <v>464</v>
      </c>
      <c r="M685" s="40" t="s">
        <v>465</v>
      </c>
      <c r="N685" s="198">
        <v>6</v>
      </c>
      <c r="O685" s="197"/>
      <c r="P685" s="102"/>
      <c r="Q685" s="198" t="s">
        <v>466</v>
      </c>
      <c r="R685" s="102"/>
      <c r="S685" s="104"/>
      <c r="T685" s="52"/>
      <c r="U685" s="52"/>
      <c r="V685" s="52"/>
      <c r="W685" s="43">
        <v>25</v>
      </c>
      <c r="X685" s="43"/>
      <c r="Y685" s="53"/>
      <c r="Z685" s="53"/>
      <c r="AA685" s="53"/>
      <c r="AB685" s="53"/>
      <c r="AC685" s="53"/>
      <c r="AD685" s="53"/>
      <c r="AE685" s="53"/>
      <c r="AF685" s="61"/>
    </row>
    <row r="686" spans="1:32" s="24" customFormat="1" ht="150">
      <c r="A686" s="227"/>
      <c r="B686" s="197"/>
      <c r="C686" s="197"/>
      <c r="D686" s="197"/>
      <c r="E686" s="197"/>
      <c r="F686" s="197"/>
      <c r="G686" s="197"/>
      <c r="H686" s="198"/>
      <c r="I686" s="198"/>
      <c r="J686" s="197"/>
      <c r="K686" s="43" t="s">
        <v>467</v>
      </c>
      <c r="L686" s="43" t="s">
        <v>468</v>
      </c>
      <c r="M686" s="40" t="s">
        <v>465</v>
      </c>
      <c r="N686" s="198"/>
      <c r="O686" s="197"/>
      <c r="P686" s="102"/>
      <c r="Q686" s="198"/>
      <c r="R686" s="102"/>
      <c r="S686" s="104"/>
      <c r="T686" s="52"/>
      <c r="U686" s="52"/>
      <c r="V686" s="52"/>
      <c r="W686" s="53"/>
      <c r="X686" s="53"/>
      <c r="Y686" s="53"/>
      <c r="Z686" s="53"/>
      <c r="AA686" s="53"/>
      <c r="AB686" s="53"/>
      <c r="AC686" s="53"/>
      <c r="AD686" s="53"/>
      <c r="AE686" s="53"/>
      <c r="AF686" s="61"/>
    </row>
    <row r="687" spans="1:32" s="24" customFormat="1" ht="137.5">
      <c r="A687" s="227"/>
      <c r="B687" s="197"/>
      <c r="C687" s="197"/>
      <c r="D687" s="197"/>
      <c r="E687" s="197"/>
      <c r="F687" s="197"/>
      <c r="G687" s="197"/>
      <c r="H687" s="198"/>
      <c r="I687" s="198"/>
      <c r="J687" s="197"/>
      <c r="K687" s="43" t="s">
        <v>469</v>
      </c>
      <c r="L687" s="43" t="s">
        <v>470</v>
      </c>
      <c r="M687" s="40" t="s">
        <v>465</v>
      </c>
      <c r="N687" s="198"/>
      <c r="O687" s="197"/>
      <c r="P687" s="102"/>
      <c r="Q687" s="198"/>
      <c r="R687" s="102"/>
      <c r="S687" s="104"/>
      <c r="T687" s="52"/>
      <c r="U687" s="52"/>
      <c r="V687" s="52"/>
      <c r="W687" s="53"/>
      <c r="X687" s="53"/>
      <c r="Y687" s="53"/>
      <c r="Z687" s="53"/>
      <c r="AA687" s="53"/>
      <c r="AB687" s="53"/>
      <c r="AC687" s="53"/>
      <c r="AD687" s="53"/>
      <c r="AE687" s="53"/>
      <c r="AF687" s="61"/>
    </row>
    <row r="688" spans="1:32" s="24" customFormat="1" ht="90.75" customHeight="1">
      <c r="A688" s="227"/>
      <c r="B688" s="197"/>
      <c r="C688" s="197"/>
      <c r="D688" s="197"/>
      <c r="E688" s="197"/>
      <c r="F688" s="197"/>
      <c r="G688" s="197"/>
      <c r="H688" s="198"/>
      <c r="I688" s="198"/>
      <c r="J688" s="197"/>
      <c r="K688" s="43" t="s">
        <v>471</v>
      </c>
      <c r="L688" s="43" t="s">
        <v>472</v>
      </c>
      <c r="M688" s="40" t="s">
        <v>465</v>
      </c>
      <c r="N688" s="198"/>
      <c r="O688" s="197"/>
      <c r="P688" s="104"/>
      <c r="Q688" s="198"/>
      <c r="R688" s="104"/>
      <c r="S688" s="104"/>
      <c r="T688" s="52"/>
      <c r="U688" s="43">
        <v>15</v>
      </c>
      <c r="V688" s="43">
        <v>15</v>
      </c>
      <c r="W688" s="43">
        <v>30</v>
      </c>
      <c r="X688" s="43">
        <v>60</v>
      </c>
      <c r="Y688" s="43">
        <v>10</v>
      </c>
      <c r="Z688" s="43">
        <v>10</v>
      </c>
      <c r="AA688" s="43"/>
      <c r="AB688" s="43"/>
      <c r="AC688" s="43"/>
      <c r="AD688" s="43">
        <v>20</v>
      </c>
      <c r="AE688" s="53"/>
      <c r="AF688" s="61"/>
    </row>
    <row r="689" spans="1:32" s="24" customFormat="1" ht="56.25" customHeight="1">
      <c r="A689" s="227"/>
      <c r="B689" s="197"/>
      <c r="C689" s="52"/>
      <c r="D689" s="197"/>
      <c r="E689" s="197"/>
      <c r="F689" s="197"/>
      <c r="G689" s="197"/>
      <c r="H689" s="198"/>
      <c r="I689" s="198"/>
      <c r="J689" s="197"/>
      <c r="K689" s="43" t="s">
        <v>473</v>
      </c>
      <c r="L689" s="43" t="s">
        <v>474</v>
      </c>
      <c r="M689" s="40" t="s">
        <v>465</v>
      </c>
      <c r="N689" s="198"/>
      <c r="O689" s="197"/>
      <c r="P689" s="104"/>
      <c r="Q689" s="198"/>
      <c r="R689" s="104"/>
      <c r="S689" s="104"/>
      <c r="T689" s="52"/>
      <c r="U689" s="52"/>
      <c r="V689" s="52"/>
      <c r="W689" s="53"/>
      <c r="X689" s="53"/>
      <c r="Y689" s="53"/>
      <c r="Z689" s="53"/>
      <c r="AA689" s="53"/>
      <c r="AB689" s="53"/>
      <c r="AC689" s="53"/>
      <c r="AD689" s="53"/>
      <c r="AE689" s="53"/>
      <c r="AF689" s="61"/>
    </row>
    <row r="690" spans="1:32" s="24" customFormat="1" ht="112.5">
      <c r="A690" s="227"/>
      <c r="B690" s="197"/>
      <c r="C690" s="52"/>
      <c r="D690" s="197"/>
      <c r="E690" s="52"/>
      <c r="F690" s="197"/>
      <c r="G690" s="43" t="s">
        <v>475</v>
      </c>
      <c r="H690" s="111">
        <v>0.75</v>
      </c>
      <c r="I690" s="111">
        <v>0.9</v>
      </c>
      <c r="J690" s="52"/>
      <c r="K690" s="43" t="s">
        <v>476</v>
      </c>
      <c r="L690" s="43" t="s">
        <v>477</v>
      </c>
      <c r="M690" s="40" t="s">
        <v>478</v>
      </c>
      <c r="N690" s="104"/>
      <c r="O690" s="43" t="s">
        <v>680</v>
      </c>
      <c r="P690" s="104"/>
      <c r="Q690" s="104"/>
      <c r="R690" s="104"/>
      <c r="S690" s="104"/>
      <c r="T690" s="52"/>
      <c r="U690" s="52"/>
      <c r="V690" s="52"/>
      <c r="W690" s="53"/>
      <c r="X690" s="53"/>
      <c r="Y690" s="53"/>
      <c r="Z690" s="53"/>
      <c r="AA690" s="53"/>
      <c r="AB690" s="53"/>
      <c r="AC690" s="53"/>
      <c r="AD690" s="53"/>
      <c r="AE690" s="53"/>
      <c r="AF690" s="61"/>
    </row>
    <row r="691" spans="1:32" s="27" customFormat="1" ht="350">
      <c r="A691" s="202" t="s">
        <v>1968</v>
      </c>
      <c r="B691" s="197" t="s">
        <v>334</v>
      </c>
      <c r="C691" s="197"/>
      <c r="D691" s="197"/>
      <c r="E691" s="197"/>
      <c r="F691" s="43" t="s">
        <v>335</v>
      </c>
      <c r="G691" s="43" t="s">
        <v>336</v>
      </c>
      <c r="H691" s="102"/>
      <c r="I691" s="102">
        <v>1</v>
      </c>
      <c r="J691" s="43" t="s">
        <v>337</v>
      </c>
      <c r="K691" s="43" t="s">
        <v>338</v>
      </c>
      <c r="L691" s="43" t="s">
        <v>339</v>
      </c>
      <c r="M691" s="41">
        <v>43464</v>
      </c>
      <c r="N691" s="102">
        <v>8</v>
      </c>
      <c r="O691" s="43" t="s">
        <v>368</v>
      </c>
      <c r="P691" s="102" t="s">
        <v>340</v>
      </c>
      <c r="Q691" s="102" t="s">
        <v>341</v>
      </c>
      <c r="R691" s="147">
        <v>150000000</v>
      </c>
      <c r="S691" s="148">
        <f>+R691</f>
        <v>150000000</v>
      </c>
      <c r="T691" s="52">
        <v>0</v>
      </c>
      <c r="U691" s="53">
        <v>0</v>
      </c>
      <c r="V691" s="53">
        <v>0</v>
      </c>
      <c r="W691" s="53">
        <v>0</v>
      </c>
      <c r="X691" s="53">
        <v>0</v>
      </c>
      <c r="Y691" s="53">
        <v>0</v>
      </c>
      <c r="Z691" s="53">
        <v>0</v>
      </c>
      <c r="AA691" s="53">
        <v>31</v>
      </c>
      <c r="AB691" s="53">
        <v>0</v>
      </c>
      <c r="AC691" s="53">
        <v>0</v>
      </c>
      <c r="AD691" s="53">
        <v>0</v>
      </c>
      <c r="AE691" s="53">
        <v>0</v>
      </c>
      <c r="AF691" s="61">
        <v>8</v>
      </c>
    </row>
    <row r="692" spans="1:32" s="27" customFormat="1" ht="409.5">
      <c r="A692" s="202"/>
      <c r="B692" s="197"/>
      <c r="C692" s="197"/>
      <c r="D692" s="197"/>
      <c r="E692" s="197"/>
      <c r="F692" s="44" t="s">
        <v>342</v>
      </c>
      <c r="G692" s="44" t="s">
        <v>343</v>
      </c>
      <c r="H692" s="104"/>
      <c r="I692" s="104">
        <v>1</v>
      </c>
      <c r="J692" s="44" t="s">
        <v>344</v>
      </c>
      <c r="K692" s="44" t="s">
        <v>345</v>
      </c>
      <c r="L692" s="44" t="s">
        <v>346</v>
      </c>
      <c r="M692" s="48">
        <v>43464</v>
      </c>
      <c r="N692" s="104">
        <v>4</v>
      </c>
      <c r="O692" s="43" t="s">
        <v>368</v>
      </c>
      <c r="P692" s="104"/>
      <c r="Q692" s="104" t="s">
        <v>347</v>
      </c>
      <c r="R692" s="149">
        <v>3837776400</v>
      </c>
      <c r="S692" s="148">
        <f t="shared" ref="S692:S696" si="7">+R692</f>
        <v>3837776400</v>
      </c>
      <c r="T692" s="52">
        <v>0</v>
      </c>
      <c r="U692" s="52">
        <v>0</v>
      </c>
      <c r="V692" s="52">
        <v>0</v>
      </c>
      <c r="W692" s="53">
        <v>0</v>
      </c>
      <c r="X692" s="53">
        <v>0</v>
      </c>
      <c r="Y692" s="53">
        <v>0</v>
      </c>
      <c r="Z692" s="53">
        <v>0</v>
      </c>
      <c r="AA692" s="53">
        <v>7</v>
      </c>
      <c r="AB692" s="53">
        <v>0</v>
      </c>
      <c r="AC692" s="53">
        <v>0</v>
      </c>
      <c r="AD692" s="53">
        <v>0</v>
      </c>
      <c r="AE692" s="53">
        <v>0</v>
      </c>
      <c r="AF692" s="61">
        <v>4</v>
      </c>
    </row>
    <row r="693" spans="1:32" s="27" customFormat="1" ht="227.25" customHeight="1">
      <c r="A693" s="202"/>
      <c r="B693" s="197"/>
      <c r="C693" s="197"/>
      <c r="D693" s="197"/>
      <c r="E693" s="197"/>
      <c r="F693" s="189" t="s">
        <v>348</v>
      </c>
      <c r="G693" s="189" t="s">
        <v>349</v>
      </c>
      <c r="H693" s="206"/>
      <c r="I693" s="206">
        <v>2</v>
      </c>
      <c r="J693" s="44" t="s">
        <v>350</v>
      </c>
      <c r="K693" s="44" t="s">
        <v>555</v>
      </c>
      <c r="L693" s="44" t="s">
        <v>351</v>
      </c>
      <c r="M693" s="48">
        <v>43235</v>
      </c>
      <c r="N693" s="104">
        <v>26</v>
      </c>
      <c r="O693" s="43" t="s">
        <v>368</v>
      </c>
      <c r="P693" s="104" t="s">
        <v>352</v>
      </c>
      <c r="Q693" s="103" t="s">
        <v>353</v>
      </c>
      <c r="R693" s="149">
        <v>1380727395</v>
      </c>
      <c r="S693" s="148">
        <f t="shared" si="7"/>
        <v>1380727395</v>
      </c>
      <c r="T693" s="52">
        <v>0</v>
      </c>
      <c r="U693" s="52">
        <v>0</v>
      </c>
      <c r="V693" s="52">
        <v>0</v>
      </c>
      <c r="W693" s="53">
        <v>0</v>
      </c>
      <c r="X693" s="53">
        <v>0</v>
      </c>
      <c r="Y693" s="53">
        <v>0</v>
      </c>
      <c r="Z693" s="53">
        <v>0</v>
      </c>
      <c r="AA693" s="53">
        <v>31</v>
      </c>
      <c r="AB693" s="53">
        <v>0</v>
      </c>
      <c r="AC693" s="53">
        <v>0</v>
      </c>
      <c r="AD693" s="53">
        <v>0</v>
      </c>
      <c r="AE693" s="53">
        <v>0</v>
      </c>
      <c r="AF693" s="61">
        <v>26</v>
      </c>
    </row>
    <row r="694" spans="1:32" s="27" customFormat="1" ht="409.5">
      <c r="A694" s="202"/>
      <c r="B694" s="197"/>
      <c r="C694" s="197"/>
      <c r="D694" s="197"/>
      <c r="E694" s="197"/>
      <c r="F694" s="189"/>
      <c r="G694" s="189"/>
      <c r="H694" s="206"/>
      <c r="I694" s="206"/>
      <c r="J694" s="44" t="s">
        <v>354</v>
      </c>
      <c r="K694" s="44" t="s">
        <v>556</v>
      </c>
      <c r="L694" s="44" t="s">
        <v>351</v>
      </c>
      <c r="M694" s="48">
        <v>43159</v>
      </c>
      <c r="N694" s="104">
        <v>13</v>
      </c>
      <c r="O694" s="43" t="s">
        <v>368</v>
      </c>
      <c r="P694" s="104" t="s">
        <v>355</v>
      </c>
      <c r="Q694" s="103" t="s">
        <v>353</v>
      </c>
      <c r="R694" s="149">
        <v>220000000</v>
      </c>
      <c r="S694" s="148">
        <f t="shared" si="7"/>
        <v>220000000</v>
      </c>
      <c r="T694" s="52">
        <v>0</v>
      </c>
      <c r="U694" s="52">
        <v>0</v>
      </c>
      <c r="V694" s="52">
        <v>0</v>
      </c>
      <c r="W694" s="53">
        <v>0</v>
      </c>
      <c r="X694" s="53">
        <v>0</v>
      </c>
      <c r="Y694" s="53">
        <v>0</v>
      </c>
      <c r="Z694" s="53">
        <v>0</v>
      </c>
      <c r="AA694" s="53">
        <v>40</v>
      </c>
      <c r="AB694" s="53">
        <v>0</v>
      </c>
      <c r="AC694" s="53">
        <v>0</v>
      </c>
      <c r="AD694" s="53">
        <v>0</v>
      </c>
      <c r="AE694" s="53">
        <v>0</v>
      </c>
      <c r="AF694" s="61">
        <v>13</v>
      </c>
    </row>
    <row r="695" spans="1:32" s="27" customFormat="1" ht="409.5">
      <c r="A695" s="202"/>
      <c r="B695" s="197"/>
      <c r="C695" s="197"/>
      <c r="D695" s="197"/>
      <c r="E695" s="197"/>
      <c r="F695" s="44" t="s">
        <v>356</v>
      </c>
      <c r="G695" s="44" t="s">
        <v>357</v>
      </c>
      <c r="H695" s="104"/>
      <c r="I695" s="104">
        <v>1</v>
      </c>
      <c r="J695" s="44" t="s">
        <v>358</v>
      </c>
      <c r="K695" s="44" t="s">
        <v>359</v>
      </c>
      <c r="L695" s="44" t="s">
        <v>360</v>
      </c>
      <c r="M695" s="48">
        <v>43464</v>
      </c>
      <c r="N695" s="104">
        <v>45</v>
      </c>
      <c r="O695" s="43" t="s">
        <v>368</v>
      </c>
      <c r="P695" s="104" t="s">
        <v>340</v>
      </c>
      <c r="Q695" s="103" t="s">
        <v>341</v>
      </c>
      <c r="R695" s="149">
        <v>200000000</v>
      </c>
      <c r="S695" s="148">
        <f t="shared" si="7"/>
        <v>200000000</v>
      </c>
      <c r="T695" s="52">
        <v>0</v>
      </c>
      <c r="U695" s="52">
        <v>0</v>
      </c>
      <c r="V695" s="52">
        <v>0</v>
      </c>
      <c r="W695" s="53">
        <v>0</v>
      </c>
      <c r="X695" s="53">
        <v>0</v>
      </c>
      <c r="Y695" s="53">
        <v>0</v>
      </c>
      <c r="Z695" s="53">
        <v>0</v>
      </c>
      <c r="AA695" s="53">
        <v>45</v>
      </c>
      <c r="AB695" s="53">
        <v>0</v>
      </c>
      <c r="AC695" s="53">
        <v>0</v>
      </c>
      <c r="AD695" s="53">
        <v>0</v>
      </c>
      <c r="AE695" s="53">
        <v>0</v>
      </c>
      <c r="AF695" s="61">
        <v>45</v>
      </c>
    </row>
    <row r="696" spans="1:32" s="27" customFormat="1" ht="237.5">
      <c r="A696" s="202"/>
      <c r="B696" s="197"/>
      <c r="C696" s="197"/>
      <c r="D696" s="197"/>
      <c r="E696" s="197"/>
      <c r="F696" s="44" t="s">
        <v>361</v>
      </c>
      <c r="G696" s="44" t="s">
        <v>362</v>
      </c>
      <c r="H696" s="104"/>
      <c r="I696" s="104">
        <v>1</v>
      </c>
      <c r="J696" s="44" t="s">
        <v>363</v>
      </c>
      <c r="K696" s="44" t="s">
        <v>364</v>
      </c>
      <c r="L696" s="44" t="s">
        <v>365</v>
      </c>
      <c r="M696" s="48">
        <v>43464</v>
      </c>
      <c r="N696" s="104">
        <v>4</v>
      </c>
      <c r="O696" s="43" t="s">
        <v>368</v>
      </c>
      <c r="P696" s="104" t="s">
        <v>340</v>
      </c>
      <c r="Q696" s="103" t="s">
        <v>341</v>
      </c>
      <c r="R696" s="149">
        <v>30000000</v>
      </c>
      <c r="S696" s="148">
        <f t="shared" si="7"/>
        <v>30000000</v>
      </c>
      <c r="T696" s="52">
        <v>0</v>
      </c>
      <c r="U696" s="52">
        <v>0</v>
      </c>
      <c r="V696" s="52">
        <v>0</v>
      </c>
      <c r="W696" s="53">
        <v>0</v>
      </c>
      <c r="X696" s="53">
        <v>0</v>
      </c>
      <c r="Y696" s="53">
        <v>0</v>
      </c>
      <c r="Z696" s="53">
        <v>0</v>
      </c>
      <c r="AA696" s="53">
        <v>0</v>
      </c>
      <c r="AB696" s="53">
        <v>0</v>
      </c>
      <c r="AC696" s="53">
        <v>0</v>
      </c>
      <c r="AD696" s="53">
        <v>0</v>
      </c>
      <c r="AE696" s="53">
        <v>0</v>
      </c>
      <c r="AF696" s="61">
        <v>4</v>
      </c>
    </row>
    <row r="697" spans="1:32" s="24" customFormat="1" ht="119.25" customHeight="1">
      <c r="A697" s="190" t="s">
        <v>1968</v>
      </c>
      <c r="B697" s="197" t="s">
        <v>1611</v>
      </c>
      <c r="C697" s="195"/>
      <c r="D697" s="197" t="s">
        <v>1612</v>
      </c>
      <c r="E697" s="52"/>
      <c r="F697" s="197" t="s">
        <v>1633</v>
      </c>
      <c r="G697" s="197" t="s">
        <v>1613</v>
      </c>
      <c r="H697" s="104"/>
      <c r="I697" s="104"/>
      <c r="J697" s="187" t="s">
        <v>1614</v>
      </c>
      <c r="K697" s="43" t="s">
        <v>1591</v>
      </c>
      <c r="L697" s="43" t="s">
        <v>1585</v>
      </c>
      <c r="M697" s="125">
        <v>43189</v>
      </c>
      <c r="N697" s="104"/>
      <c r="O697" s="43" t="s">
        <v>1631</v>
      </c>
      <c r="P697" s="104"/>
      <c r="Q697" s="104"/>
      <c r="R697" s="115"/>
      <c r="S697" s="104"/>
      <c r="T697" s="52"/>
      <c r="U697" s="52"/>
      <c r="V697" s="53"/>
      <c r="W697" s="53"/>
      <c r="X697" s="53"/>
      <c r="Y697" s="53"/>
      <c r="Z697" s="53"/>
      <c r="AA697" s="53"/>
      <c r="AB697" s="53"/>
      <c r="AC697" s="53"/>
      <c r="AD697" s="53"/>
      <c r="AE697" s="53"/>
      <c r="AF697" s="61"/>
    </row>
    <row r="698" spans="1:32" s="24" customFormat="1" ht="39" customHeight="1">
      <c r="A698" s="190"/>
      <c r="B698" s="197"/>
      <c r="C698" s="195"/>
      <c r="D698" s="197"/>
      <c r="E698" s="52"/>
      <c r="F698" s="197"/>
      <c r="G698" s="197"/>
      <c r="H698" s="104"/>
      <c r="I698" s="104"/>
      <c r="J698" s="187"/>
      <c r="K698" s="43" t="s">
        <v>1598</v>
      </c>
      <c r="L698" s="43" t="s">
        <v>1587</v>
      </c>
      <c r="M698" s="125">
        <v>43465</v>
      </c>
      <c r="N698" s="104"/>
      <c r="O698" s="43" t="s">
        <v>1631</v>
      </c>
      <c r="P698" s="104"/>
      <c r="Q698" s="104"/>
      <c r="R698" s="115"/>
      <c r="S698" s="104"/>
      <c r="T698" s="52"/>
      <c r="U698" s="52"/>
      <c r="V698" s="53"/>
      <c r="W698" s="53"/>
      <c r="X698" s="53"/>
      <c r="Y698" s="53"/>
      <c r="Z698" s="53"/>
      <c r="AA698" s="53"/>
      <c r="AB698" s="53"/>
      <c r="AC698" s="53"/>
      <c r="AD698" s="53"/>
      <c r="AE698" s="53"/>
      <c r="AF698" s="61"/>
    </row>
    <row r="699" spans="1:32" s="24" customFormat="1" ht="78" customHeight="1">
      <c r="A699" s="190"/>
      <c r="B699" s="197"/>
      <c r="C699" s="195"/>
      <c r="D699" s="197"/>
      <c r="E699" s="52"/>
      <c r="F699" s="197"/>
      <c r="G699" s="197"/>
      <c r="H699" s="104"/>
      <c r="I699" s="104"/>
      <c r="J699" s="187" t="s">
        <v>1615</v>
      </c>
      <c r="K699" s="43" t="s">
        <v>1591</v>
      </c>
      <c r="L699" s="43" t="s">
        <v>1585</v>
      </c>
      <c r="M699" s="125">
        <v>43189</v>
      </c>
      <c r="N699" s="104"/>
      <c r="O699" s="43" t="s">
        <v>1631</v>
      </c>
      <c r="P699" s="104"/>
      <c r="Q699" s="104"/>
      <c r="R699" s="204"/>
      <c r="S699" s="104"/>
      <c r="T699" s="52"/>
      <c r="U699" s="52"/>
      <c r="V699" s="53"/>
      <c r="W699" s="53"/>
      <c r="X699" s="53"/>
      <c r="Y699" s="53"/>
      <c r="Z699" s="53"/>
      <c r="AA699" s="53"/>
      <c r="AB699" s="53"/>
      <c r="AC699" s="53"/>
      <c r="AD699" s="53"/>
      <c r="AE699" s="53"/>
      <c r="AF699" s="61"/>
    </row>
    <row r="700" spans="1:32" s="24" customFormat="1" ht="40.5" customHeight="1">
      <c r="A700" s="190"/>
      <c r="B700" s="197"/>
      <c r="C700" s="195"/>
      <c r="D700" s="197"/>
      <c r="E700" s="52"/>
      <c r="F700" s="197"/>
      <c r="G700" s="197"/>
      <c r="H700" s="104"/>
      <c r="I700" s="104"/>
      <c r="J700" s="187"/>
      <c r="K700" s="43" t="s">
        <v>1598</v>
      </c>
      <c r="L700" s="43" t="s">
        <v>1587</v>
      </c>
      <c r="M700" s="125">
        <v>43465</v>
      </c>
      <c r="N700" s="104"/>
      <c r="O700" s="43" t="s">
        <v>1631</v>
      </c>
      <c r="P700" s="104"/>
      <c r="Q700" s="104"/>
      <c r="R700" s="204"/>
      <c r="S700" s="104"/>
      <c r="T700" s="52"/>
      <c r="U700" s="52"/>
      <c r="V700" s="53"/>
      <c r="W700" s="53"/>
      <c r="X700" s="53"/>
      <c r="Y700" s="53"/>
      <c r="Z700" s="53"/>
      <c r="AA700" s="53"/>
      <c r="AB700" s="53"/>
      <c r="AC700" s="53"/>
      <c r="AD700" s="53"/>
      <c r="AE700" s="53"/>
      <c r="AF700" s="61"/>
    </row>
    <row r="701" spans="1:32" s="24" customFormat="1" ht="107.25" customHeight="1">
      <c r="A701" s="190"/>
      <c r="B701" s="197"/>
      <c r="C701" s="195"/>
      <c r="D701" s="197"/>
      <c r="E701" s="52"/>
      <c r="F701" s="197"/>
      <c r="G701" s="197"/>
      <c r="H701" s="104"/>
      <c r="I701" s="104"/>
      <c r="J701" s="187" t="s">
        <v>1616</v>
      </c>
      <c r="K701" s="43" t="s">
        <v>1591</v>
      </c>
      <c r="L701" s="43" t="s">
        <v>1585</v>
      </c>
      <c r="M701" s="125">
        <v>43189</v>
      </c>
      <c r="N701" s="104"/>
      <c r="O701" s="43" t="s">
        <v>1631</v>
      </c>
      <c r="P701" s="104"/>
      <c r="Q701" s="104"/>
      <c r="R701" s="115"/>
      <c r="S701" s="104"/>
      <c r="T701" s="52"/>
      <c r="U701" s="52"/>
      <c r="V701" s="53"/>
      <c r="W701" s="53"/>
      <c r="X701" s="53"/>
      <c r="Y701" s="53"/>
      <c r="Z701" s="53"/>
      <c r="AA701" s="53"/>
      <c r="AB701" s="53"/>
      <c r="AC701" s="53"/>
      <c r="AD701" s="53"/>
      <c r="AE701" s="53"/>
      <c r="AF701" s="61"/>
    </row>
    <row r="702" spans="1:32" s="24" customFormat="1" ht="48.75" customHeight="1">
      <c r="A702" s="190"/>
      <c r="B702" s="197"/>
      <c r="C702" s="195"/>
      <c r="D702" s="197"/>
      <c r="E702" s="52"/>
      <c r="F702" s="197"/>
      <c r="G702" s="197"/>
      <c r="H702" s="104"/>
      <c r="I702" s="104"/>
      <c r="J702" s="187"/>
      <c r="K702" s="43" t="s">
        <v>1598</v>
      </c>
      <c r="L702" s="43" t="s">
        <v>1587</v>
      </c>
      <c r="M702" s="125">
        <v>43465</v>
      </c>
      <c r="N702" s="104"/>
      <c r="O702" s="43" t="s">
        <v>1631</v>
      </c>
      <c r="P702" s="104"/>
      <c r="Q702" s="104"/>
      <c r="R702" s="115"/>
      <c r="S702" s="104"/>
      <c r="T702" s="52"/>
      <c r="U702" s="52"/>
      <c r="V702" s="53"/>
      <c r="W702" s="53"/>
      <c r="X702" s="53"/>
      <c r="Y702" s="53"/>
      <c r="Z702" s="53"/>
      <c r="AA702" s="53"/>
      <c r="AB702" s="53"/>
      <c r="AC702" s="53"/>
      <c r="AD702" s="53"/>
      <c r="AE702" s="53"/>
      <c r="AF702" s="61"/>
    </row>
    <row r="703" spans="1:32" s="24" customFormat="1" ht="89.25" customHeight="1">
      <c r="A703" s="190"/>
      <c r="B703" s="197"/>
      <c r="C703" s="195"/>
      <c r="D703" s="197"/>
      <c r="E703" s="52"/>
      <c r="F703" s="197"/>
      <c r="G703" s="197"/>
      <c r="H703" s="104"/>
      <c r="I703" s="104"/>
      <c r="J703" s="187" t="s">
        <v>1617</v>
      </c>
      <c r="K703" s="43" t="s">
        <v>1591</v>
      </c>
      <c r="L703" s="43" t="s">
        <v>1585</v>
      </c>
      <c r="M703" s="125">
        <v>43189</v>
      </c>
      <c r="N703" s="104"/>
      <c r="O703" s="43" t="s">
        <v>1631</v>
      </c>
      <c r="P703" s="104"/>
      <c r="Q703" s="104"/>
      <c r="R703" s="115"/>
      <c r="S703" s="104"/>
      <c r="T703" s="52"/>
      <c r="U703" s="52"/>
      <c r="V703" s="53"/>
      <c r="W703" s="53"/>
      <c r="X703" s="53"/>
      <c r="Y703" s="53"/>
      <c r="Z703" s="53"/>
      <c r="AA703" s="53"/>
      <c r="AB703" s="53"/>
      <c r="AC703" s="53"/>
      <c r="AD703" s="53"/>
      <c r="AE703" s="53"/>
      <c r="AF703" s="61"/>
    </row>
    <row r="704" spans="1:32" s="24" customFormat="1" ht="50.25" customHeight="1">
      <c r="A704" s="190"/>
      <c r="B704" s="197"/>
      <c r="C704" s="195"/>
      <c r="D704" s="197"/>
      <c r="E704" s="52"/>
      <c r="F704" s="197"/>
      <c r="G704" s="197"/>
      <c r="H704" s="104"/>
      <c r="I704" s="104"/>
      <c r="J704" s="187"/>
      <c r="K704" s="43" t="s">
        <v>1598</v>
      </c>
      <c r="L704" s="43" t="s">
        <v>1587</v>
      </c>
      <c r="M704" s="125">
        <v>43465</v>
      </c>
      <c r="N704" s="104"/>
      <c r="O704" s="43" t="s">
        <v>1631</v>
      </c>
      <c r="P704" s="104"/>
      <c r="Q704" s="104"/>
      <c r="R704" s="115"/>
      <c r="S704" s="104"/>
      <c r="T704" s="52"/>
      <c r="U704" s="52"/>
      <c r="V704" s="53"/>
      <c r="W704" s="53"/>
      <c r="X704" s="53"/>
      <c r="Y704" s="53"/>
      <c r="Z704" s="53"/>
      <c r="AA704" s="53"/>
      <c r="AB704" s="53"/>
      <c r="AC704" s="53"/>
      <c r="AD704" s="53"/>
      <c r="AE704" s="53"/>
      <c r="AF704" s="61"/>
    </row>
    <row r="705" spans="1:32" s="24" customFormat="1" ht="41.25" customHeight="1">
      <c r="A705" s="190"/>
      <c r="B705" s="197"/>
      <c r="C705" s="195"/>
      <c r="D705" s="197"/>
      <c r="E705" s="52"/>
      <c r="F705" s="197"/>
      <c r="G705" s="197"/>
      <c r="H705" s="104"/>
      <c r="I705" s="104"/>
      <c r="J705" s="187" t="s">
        <v>1618</v>
      </c>
      <c r="K705" s="44" t="s">
        <v>1619</v>
      </c>
      <c r="L705" s="43" t="s">
        <v>1620</v>
      </c>
      <c r="M705" s="125">
        <v>43189</v>
      </c>
      <c r="N705" s="104"/>
      <c r="O705" s="43" t="s">
        <v>1631</v>
      </c>
      <c r="P705" s="104"/>
      <c r="Q705" s="104"/>
      <c r="R705" s="115"/>
      <c r="S705" s="104"/>
      <c r="T705" s="52"/>
      <c r="U705" s="52"/>
      <c r="V705" s="53"/>
      <c r="W705" s="53"/>
      <c r="X705" s="53"/>
      <c r="Y705" s="53"/>
      <c r="Z705" s="53"/>
      <c r="AA705" s="53"/>
      <c r="AB705" s="53"/>
      <c r="AC705" s="53"/>
      <c r="AD705" s="53"/>
      <c r="AE705" s="53"/>
      <c r="AF705" s="61"/>
    </row>
    <row r="706" spans="1:32" s="24" customFormat="1" ht="40.5" customHeight="1">
      <c r="A706" s="190"/>
      <c r="B706" s="197"/>
      <c r="C706" s="195"/>
      <c r="D706" s="197"/>
      <c r="E706" s="52"/>
      <c r="F706" s="197"/>
      <c r="G706" s="197"/>
      <c r="H706" s="104"/>
      <c r="I706" s="104"/>
      <c r="J706" s="187"/>
      <c r="K706" s="44" t="s">
        <v>1621</v>
      </c>
      <c r="L706" s="43" t="s">
        <v>1622</v>
      </c>
      <c r="M706" s="125">
        <v>43189</v>
      </c>
      <c r="N706" s="104"/>
      <c r="O706" s="43" t="s">
        <v>1631</v>
      </c>
      <c r="P706" s="104"/>
      <c r="Q706" s="104"/>
      <c r="R706" s="115"/>
      <c r="S706" s="104"/>
      <c r="T706" s="52"/>
      <c r="U706" s="52"/>
      <c r="V706" s="53"/>
      <c r="W706" s="53"/>
      <c r="X706" s="53"/>
      <c r="Y706" s="53"/>
      <c r="Z706" s="53"/>
      <c r="AA706" s="53"/>
      <c r="AB706" s="53"/>
      <c r="AC706" s="53"/>
      <c r="AD706" s="53"/>
      <c r="AE706" s="53"/>
      <c r="AF706" s="61"/>
    </row>
    <row r="707" spans="1:32" s="24" customFormat="1" ht="74.25" customHeight="1">
      <c r="A707" s="190"/>
      <c r="B707" s="197"/>
      <c r="C707" s="195"/>
      <c r="D707" s="197"/>
      <c r="E707" s="52"/>
      <c r="F707" s="197"/>
      <c r="G707" s="197"/>
      <c r="H707" s="104"/>
      <c r="I707" s="104"/>
      <c r="J707" s="187"/>
      <c r="K707" s="44" t="s">
        <v>1623</v>
      </c>
      <c r="L707" s="43" t="s">
        <v>1583</v>
      </c>
      <c r="M707" s="125">
        <v>43220</v>
      </c>
      <c r="N707" s="104"/>
      <c r="O707" s="43" t="s">
        <v>1631</v>
      </c>
      <c r="P707" s="104"/>
      <c r="Q707" s="104"/>
      <c r="R707" s="115"/>
      <c r="S707" s="104"/>
      <c r="T707" s="52"/>
      <c r="U707" s="52"/>
      <c r="V707" s="53"/>
      <c r="W707" s="53"/>
      <c r="X707" s="53"/>
      <c r="Y707" s="53"/>
      <c r="Z707" s="53"/>
      <c r="AA707" s="53"/>
      <c r="AB707" s="53"/>
      <c r="AC707" s="53"/>
      <c r="AD707" s="53"/>
      <c r="AE707" s="53"/>
      <c r="AF707" s="61"/>
    </row>
    <row r="708" spans="1:32" s="24" customFormat="1" ht="95.25" customHeight="1">
      <c r="A708" s="190"/>
      <c r="B708" s="197"/>
      <c r="C708" s="195"/>
      <c r="D708" s="197"/>
      <c r="E708" s="52"/>
      <c r="F708" s="197"/>
      <c r="G708" s="197"/>
      <c r="H708" s="104"/>
      <c r="I708" s="104"/>
      <c r="J708" s="187"/>
      <c r="K708" s="43" t="s">
        <v>1624</v>
      </c>
      <c r="L708" s="43" t="s">
        <v>1585</v>
      </c>
      <c r="M708" s="125">
        <v>43312</v>
      </c>
      <c r="N708" s="104"/>
      <c r="O708" s="43" t="s">
        <v>1631</v>
      </c>
      <c r="P708" s="104"/>
      <c r="Q708" s="104"/>
      <c r="R708" s="115"/>
      <c r="S708" s="104"/>
      <c r="T708" s="52"/>
      <c r="U708" s="52"/>
      <c r="V708" s="53"/>
      <c r="W708" s="53"/>
      <c r="X708" s="53"/>
      <c r="Y708" s="53"/>
      <c r="Z708" s="53"/>
      <c r="AA708" s="53"/>
      <c r="AB708" s="53"/>
      <c r="AC708" s="53"/>
      <c r="AD708" s="53"/>
      <c r="AE708" s="53"/>
      <c r="AF708" s="61"/>
    </row>
    <row r="709" spans="1:32" s="24" customFormat="1" ht="50.25" customHeight="1">
      <c r="A709" s="190"/>
      <c r="B709" s="197"/>
      <c r="C709" s="195"/>
      <c r="D709" s="197"/>
      <c r="E709" s="52"/>
      <c r="F709" s="197"/>
      <c r="G709" s="197"/>
      <c r="H709" s="104"/>
      <c r="I709" s="104"/>
      <c r="J709" s="187"/>
      <c r="K709" s="43" t="s">
        <v>1625</v>
      </c>
      <c r="L709" s="43" t="s">
        <v>1587</v>
      </c>
      <c r="M709" s="125">
        <v>43465</v>
      </c>
      <c r="N709" s="104"/>
      <c r="O709" s="43" t="s">
        <v>1631</v>
      </c>
      <c r="P709" s="104"/>
      <c r="Q709" s="104"/>
      <c r="R709" s="115"/>
      <c r="S709" s="104"/>
      <c r="T709" s="52"/>
      <c r="U709" s="52"/>
      <c r="V709" s="53"/>
      <c r="W709" s="53"/>
      <c r="X709" s="53"/>
      <c r="Y709" s="53"/>
      <c r="Z709" s="53"/>
      <c r="AA709" s="53"/>
      <c r="AB709" s="53"/>
      <c r="AC709" s="53"/>
      <c r="AD709" s="53"/>
      <c r="AE709" s="53"/>
      <c r="AF709" s="61"/>
    </row>
    <row r="710" spans="1:32" s="24" customFormat="1" ht="93" customHeight="1">
      <c r="A710" s="190"/>
      <c r="B710" s="197"/>
      <c r="C710" s="195"/>
      <c r="D710" s="197"/>
      <c r="E710" s="52"/>
      <c r="F710" s="197"/>
      <c r="G710" s="197"/>
      <c r="H710" s="104"/>
      <c r="I710" s="104"/>
      <c r="J710" s="187" t="s">
        <v>1626</v>
      </c>
      <c r="K710" s="44" t="s">
        <v>1627</v>
      </c>
      <c r="L710" s="43" t="s">
        <v>1628</v>
      </c>
      <c r="M710" s="125">
        <v>43131</v>
      </c>
      <c r="N710" s="105"/>
      <c r="O710" s="43" t="s">
        <v>1631</v>
      </c>
      <c r="P710" s="104"/>
      <c r="Q710" s="104"/>
      <c r="R710" s="142"/>
      <c r="S710" s="104"/>
      <c r="T710" s="52"/>
      <c r="U710" s="52"/>
      <c r="V710" s="53"/>
      <c r="W710" s="53"/>
      <c r="X710" s="53"/>
      <c r="Y710" s="53"/>
      <c r="Z710" s="53"/>
      <c r="AA710" s="53"/>
      <c r="AB710" s="53"/>
      <c r="AC710" s="53"/>
      <c r="AD710" s="53"/>
      <c r="AE710" s="53"/>
      <c r="AF710" s="61"/>
    </row>
    <row r="711" spans="1:32" s="24" customFormat="1" ht="57.75" customHeight="1">
      <c r="A711" s="190"/>
      <c r="B711" s="197"/>
      <c r="C711" s="195"/>
      <c r="D711" s="197"/>
      <c r="E711" s="52"/>
      <c r="F711" s="197"/>
      <c r="G711" s="197"/>
      <c r="H711" s="104"/>
      <c r="I711" s="104"/>
      <c r="J711" s="187"/>
      <c r="K711" s="44" t="s">
        <v>1629</v>
      </c>
      <c r="L711" s="43" t="s">
        <v>1630</v>
      </c>
      <c r="M711" s="125">
        <v>43465</v>
      </c>
      <c r="N711" s="104"/>
      <c r="O711" s="43" t="s">
        <v>1631</v>
      </c>
      <c r="P711" s="104"/>
      <c r="Q711" s="104"/>
      <c r="R711" s="104"/>
      <c r="S711" s="104"/>
      <c r="T711" s="52"/>
      <c r="U711" s="52"/>
      <c r="V711" s="53"/>
      <c r="W711" s="53"/>
      <c r="X711" s="53"/>
      <c r="Y711" s="53"/>
      <c r="Z711" s="53"/>
      <c r="AA711" s="53"/>
      <c r="AB711" s="53"/>
      <c r="AC711" s="53"/>
      <c r="AD711" s="53"/>
      <c r="AE711" s="53"/>
      <c r="AF711" s="61"/>
    </row>
    <row r="712" spans="1:32" s="24" customFormat="1" ht="67.5" customHeight="1">
      <c r="A712" s="225" t="s">
        <v>1968</v>
      </c>
      <c r="B712" s="226" t="s">
        <v>558</v>
      </c>
      <c r="C712" s="197"/>
      <c r="D712" s="197" t="s">
        <v>559</v>
      </c>
      <c r="E712" s="197" t="s">
        <v>560</v>
      </c>
      <c r="F712" s="197" t="s">
        <v>561</v>
      </c>
      <c r="G712" s="43" t="s">
        <v>562</v>
      </c>
      <c r="H712" s="102">
        <v>0</v>
      </c>
      <c r="I712" s="102">
        <v>100</v>
      </c>
      <c r="J712" s="197" t="s">
        <v>563</v>
      </c>
      <c r="K712" s="43" t="s">
        <v>564</v>
      </c>
      <c r="L712" s="43" t="s">
        <v>565</v>
      </c>
      <c r="M712" s="41">
        <v>43465</v>
      </c>
      <c r="N712" s="102">
        <v>20</v>
      </c>
      <c r="O712" s="43" t="s">
        <v>678</v>
      </c>
      <c r="P712" s="198" t="s">
        <v>566</v>
      </c>
      <c r="Q712" s="198" t="s">
        <v>567</v>
      </c>
      <c r="R712" s="198" t="s">
        <v>568</v>
      </c>
      <c r="S712" s="206" t="s">
        <v>568</v>
      </c>
      <c r="T712" s="52">
        <f>U712+V712</f>
        <v>555</v>
      </c>
      <c r="U712" s="53">
        <v>321</v>
      </c>
      <c r="V712" s="53">
        <v>234</v>
      </c>
      <c r="W712" s="53">
        <v>67</v>
      </c>
      <c r="X712" s="53">
        <v>64</v>
      </c>
      <c r="Y712" s="53">
        <v>22</v>
      </c>
      <c r="Z712" s="53">
        <v>54</v>
      </c>
      <c r="AA712" s="53">
        <v>34</v>
      </c>
      <c r="AB712" s="53">
        <v>13</v>
      </c>
      <c r="AC712" s="53">
        <v>12</v>
      </c>
      <c r="AD712" s="53">
        <v>67</v>
      </c>
      <c r="AE712" s="53">
        <v>15</v>
      </c>
      <c r="AF712" s="61">
        <f>N712</f>
        <v>20</v>
      </c>
    </row>
    <row r="713" spans="1:32" s="24" customFormat="1" ht="67.5" customHeight="1">
      <c r="A713" s="225"/>
      <c r="B713" s="226"/>
      <c r="C713" s="197"/>
      <c r="D713" s="197"/>
      <c r="E713" s="197"/>
      <c r="F713" s="197"/>
      <c r="G713" s="43" t="s">
        <v>569</v>
      </c>
      <c r="H713" s="102">
        <v>0</v>
      </c>
      <c r="I713" s="102">
        <v>100</v>
      </c>
      <c r="J713" s="197"/>
      <c r="K713" s="43" t="s">
        <v>564</v>
      </c>
      <c r="L713" s="43" t="s">
        <v>565</v>
      </c>
      <c r="M713" s="41">
        <v>43465</v>
      </c>
      <c r="N713" s="102">
        <v>20</v>
      </c>
      <c r="O713" s="43" t="s">
        <v>678</v>
      </c>
      <c r="P713" s="198"/>
      <c r="Q713" s="198"/>
      <c r="R713" s="198"/>
      <c r="S713" s="206"/>
      <c r="T713" s="52">
        <f t="shared" ref="T713:T717" si="8">U713+V713</f>
        <v>688</v>
      </c>
      <c r="U713" s="53">
        <v>234</v>
      </c>
      <c r="V713" s="53">
        <v>454</v>
      </c>
      <c r="W713" s="53">
        <v>23</v>
      </c>
      <c r="X713" s="53">
        <v>12</v>
      </c>
      <c r="Y713" s="53">
        <v>12</v>
      </c>
      <c r="Z713" s="53">
        <v>14</v>
      </c>
      <c r="AA713" s="53">
        <v>14</v>
      </c>
      <c r="AB713" s="53">
        <v>2</v>
      </c>
      <c r="AC713" s="53">
        <v>1</v>
      </c>
      <c r="AD713" s="53">
        <v>34</v>
      </c>
      <c r="AE713" s="53">
        <v>3</v>
      </c>
      <c r="AF713" s="61">
        <f t="shared" ref="AF713:AF717" si="9">N713</f>
        <v>20</v>
      </c>
    </row>
    <row r="714" spans="1:32" s="24" customFormat="1" ht="186" customHeight="1">
      <c r="A714" s="225"/>
      <c r="B714" s="226"/>
      <c r="C714" s="197"/>
      <c r="D714" s="43" t="s">
        <v>570</v>
      </c>
      <c r="E714" s="43" t="s">
        <v>571</v>
      </c>
      <c r="F714" s="43" t="s">
        <v>572</v>
      </c>
      <c r="G714" s="43" t="s">
        <v>573</v>
      </c>
      <c r="H714" s="102">
        <v>0</v>
      </c>
      <c r="I714" s="102">
        <v>100</v>
      </c>
      <c r="J714" s="43" t="s">
        <v>574</v>
      </c>
      <c r="K714" s="43" t="s">
        <v>575</v>
      </c>
      <c r="L714" s="43" t="s">
        <v>576</v>
      </c>
      <c r="M714" s="41">
        <v>43465</v>
      </c>
      <c r="N714" s="102">
        <v>5</v>
      </c>
      <c r="O714" s="43" t="s">
        <v>678</v>
      </c>
      <c r="P714" s="102" t="s">
        <v>577</v>
      </c>
      <c r="Q714" s="102" t="s">
        <v>578</v>
      </c>
      <c r="R714" s="102" t="s">
        <v>579</v>
      </c>
      <c r="S714" s="104" t="s">
        <v>579</v>
      </c>
      <c r="T714" s="52">
        <f t="shared" si="8"/>
        <v>777</v>
      </c>
      <c r="U714" s="52">
        <v>345</v>
      </c>
      <c r="V714" s="52">
        <v>432</v>
      </c>
      <c r="W714" s="53">
        <v>12</v>
      </c>
      <c r="X714" s="53">
        <v>21</v>
      </c>
      <c r="Y714" s="53">
        <v>2</v>
      </c>
      <c r="Z714" s="53">
        <v>13</v>
      </c>
      <c r="AA714" s="53">
        <v>11</v>
      </c>
      <c r="AB714" s="53">
        <v>2</v>
      </c>
      <c r="AC714" s="53">
        <v>1</v>
      </c>
      <c r="AD714" s="53">
        <v>32</v>
      </c>
      <c r="AE714" s="53">
        <v>5</v>
      </c>
      <c r="AF714" s="61">
        <f t="shared" si="9"/>
        <v>5</v>
      </c>
    </row>
    <row r="715" spans="1:32" s="24" customFormat="1" ht="179.25" customHeight="1">
      <c r="A715" s="225"/>
      <c r="B715" s="226"/>
      <c r="C715" s="197"/>
      <c r="D715" s="43" t="s">
        <v>580</v>
      </c>
      <c r="E715" s="43" t="s">
        <v>581</v>
      </c>
      <c r="F715" s="43" t="s">
        <v>582</v>
      </c>
      <c r="G715" s="43" t="s">
        <v>583</v>
      </c>
      <c r="H715" s="102">
        <v>0</v>
      </c>
      <c r="I715" s="102">
        <v>70</v>
      </c>
      <c r="J715" s="43" t="s">
        <v>584</v>
      </c>
      <c r="K715" s="43" t="s">
        <v>585</v>
      </c>
      <c r="L715" s="43" t="s">
        <v>586</v>
      </c>
      <c r="M715" s="41">
        <v>43465</v>
      </c>
      <c r="N715" s="102">
        <v>10</v>
      </c>
      <c r="O715" s="43" t="s">
        <v>678</v>
      </c>
      <c r="P715" s="102" t="s">
        <v>587</v>
      </c>
      <c r="Q715" s="102" t="s">
        <v>588</v>
      </c>
      <c r="R715" s="102" t="s">
        <v>579</v>
      </c>
      <c r="S715" s="104" t="s">
        <v>579</v>
      </c>
      <c r="T715" s="52">
        <f t="shared" si="8"/>
        <v>776</v>
      </c>
      <c r="U715" s="52">
        <v>432</v>
      </c>
      <c r="V715" s="52">
        <v>344</v>
      </c>
      <c r="W715" s="53">
        <v>12</v>
      </c>
      <c r="X715" s="53">
        <v>21</v>
      </c>
      <c r="Y715" s="53">
        <v>2</v>
      </c>
      <c r="Z715" s="53">
        <v>11</v>
      </c>
      <c r="AA715" s="53">
        <v>12</v>
      </c>
      <c r="AB715" s="53">
        <v>2</v>
      </c>
      <c r="AC715" s="53">
        <v>1</v>
      </c>
      <c r="AD715" s="53">
        <v>22</v>
      </c>
      <c r="AE715" s="53">
        <v>5</v>
      </c>
      <c r="AF715" s="61">
        <f t="shared" si="9"/>
        <v>10</v>
      </c>
    </row>
    <row r="716" spans="1:32" s="24" customFormat="1" ht="110.25" customHeight="1">
      <c r="A716" s="225"/>
      <c r="B716" s="226"/>
      <c r="C716" s="197"/>
      <c r="D716" s="197" t="s">
        <v>589</v>
      </c>
      <c r="E716" s="189" t="s">
        <v>590</v>
      </c>
      <c r="F716" s="44" t="s">
        <v>591</v>
      </c>
      <c r="G716" s="44" t="s">
        <v>592</v>
      </c>
      <c r="H716" s="104">
        <v>0</v>
      </c>
      <c r="I716" s="104">
        <v>50</v>
      </c>
      <c r="J716" s="197"/>
      <c r="K716" s="44" t="s">
        <v>593</v>
      </c>
      <c r="L716" s="44" t="s">
        <v>594</v>
      </c>
      <c r="M716" s="41">
        <v>43465</v>
      </c>
      <c r="N716" s="104">
        <v>10</v>
      </c>
      <c r="O716" s="43" t="s">
        <v>678</v>
      </c>
      <c r="P716" s="206"/>
      <c r="Q716" s="206"/>
      <c r="R716" s="206"/>
      <c r="S716" s="206"/>
      <c r="T716" s="52">
        <f t="shared" si="8"/>
        <v>529</v>
      </c>
      <c r="U716" s="52">
        <v>264</v>
      </c>
      <c r="V716" s="52">
        <v>265</v>
      </c>
      <c r="W716" s="53">
        <v>12</v>
      </c>
      <c r="X716" s="53">
        <v>21</v>
      </c>
      <c r="Y716" s="53">
        <v>2</v>
      </c>
      <c r="Z716" s="53">
        <v>12</v>
      </c>
      <c r="AA716" s="53">
        <v>11</v>
      </c>
      <c r="AB716" s="53">
        <v>2</v>
      </c>
      <c r="AC716" s="53">
        <v>1</v>
      </c>
      <c r="AD716" s="53">
        <v>22</v>
      </c>
      <c r="AE716" s="53">
        <v>6</v>
      </c>
      <c r="AF716" s="61">
        <f t="shared" si="9"/>
        <v>10</v>
      </c>
    </row>
    <row r="717" spans="1:32" s="24" customFormat="1" ht="142.5" customHeight="1">
      <c r="A717" s="225"/>
      <c r="B717" s="226"/>
      <c r="C717" s="197"/>
      <c r="D717" s="197"/>
      <c r="E717" s="189"/>
      <c r="F717" s="44" t="s">
        <v>595</v>
      </c>
      <c r="G717" s="44" t="s">
        <v>596</v>
      </c>
      <c r="H717" s="104">
        <v>0</v>
      </c>
      <c r="I717" s="104">
        <v>50</v>
      </c>
      <c r="J717" s="197"/>
      <c r="K717" s="44" t="s">
        <v>597</v>
      </c>
      <c r="L717" s="44" t="s">
        <v>598</v>
      </c>
      <c r="M717" s="41">
        <v>43465</v>
      </c>
      <c r="N717" s="104">
        <v>15</v>
      </c>
      <c r="O717" s="43" t="s">
        <v>678</v>
      </c>
      <c r="P717" s="206"/>
      <c r="Q717" s="206"/>
      <c r="R717" s="206"/>
      <c r="S717" s="206"/>
      <c r="T717" s="52">
        <f t="shared" si="8"/>
        <v>753</v>
      </c>
      <c r="U717" s="52">
        <v>321</v>
      </c>
      <c r="V717" s="52">
        <v>432</v>
      </c>
      <c r="W717" s="53">
        <v>12</v>
      </c>
      <c r="X717" s="53">
        <v>12</v>
      </c>
      <c r="Y717" s="53">
        <v>2</v>
      </c>
      <c r="Z717" s="53">
        <v>13</v>
      </c>
      <c r="AA717" s="53">
        <v>13</v>
      </c>
      <c r="AB717" s="53">
        <v>2</v>
      </c>
      <c r="AC717" s="53">
        <v>1</v>
      </c>
      <c r="AD717" s="53">
        <v>32</v>
      </c>
      <c r="AE717" s="53">
        <v>5</v>
      </c>
      <c r="AF717" s="61">
        <f t="shared" si="9"/>
        <v>15</v>
      </c>
    </row>
    <row r="718" spans="1:32" s="27" customFormat="1" ht="12.5">
      <c r="A718" s="31"/>
      <c r="B718" s="43"/>
      <c r="C718" s="43"/>
      <c r="D718" s="43"/>
      <c r="E718" s="43"/>
      <c r="F718" s="44"/>
      <c r="G718" s="44"/>
      <c r="H718" s="104"/>
      <c r="I718" s="104"/>
      <c r="J718" s="44"/>
      <c r="K718" s="44"/>
      <c r="L718" s="44"/>
      <c r="M718" s="48"/>
      <c r="N718" s="104"/>
      <c r="O718" s="43"/>
      <c r="P718" s="104"/>
      <c r="Q718" s="103"/>
      <c r="R718" s="149"/>
      <c r="S718" s="148"/>
      <c r="T718" s="52"/>
      <c r="U718" s="52"/>
      <c r="V718" s="52"/>
      <c r="W718" s="53"/>
      <c r="X718" s="53"/>
      <c r="Y718" s="53"/>
      <c r="Z718" s="53"/>
      <c r="AA718" s="53"/>
      <c r="AB718" s="53"/>
      <c r="AC718" s="53"/>
      <c r="AD718" s="53"/>
      <c r="AE718" s="53"/>
      <c r="AF718" s="61"/>
    </row>
    <row r="719" spans="1:32" s="27" customFormat="1" ht="12.5">
      <c r="A719" s="31"/>
      <c r="B719" s="43"/>
      <c r="C719" s="43"/>
      <c r="D719" s="43"/>
      <c r="E719" s="43"/>
      <c r="F719" s="44"/>
      <c r="G719" s="44"/>
      <c r="H719" s="104"/>
      <c r="I719" s="104"/>
      <c r="J719" s="44"/>
      <c r="K719" s="44"/>
      <c r="L719" s="44"/>
      <c r="M719" s="48"/>
      <c r="N719" s="104"/>
      <c r="O719" s="43"/>
      <c r="P719" s="104"/>
      <c r="Q719" s="103"/>
      <c r="R719" s="149"/>
      <c r="S719" s="148"/>
      <c r="T719" s="52"/>
      <c r="U719" s="52"/>
      <c r="V719" s="52"/>
      <c r="W719" s="53"/>
      <c r="X719" s="53"/>
      <c r="Y719" s="53"/>
      <c r="Z719" s="53"/>
      <c r="AA719" s="53"/>
      <c r="AB719" s="53"/>
      <c r="AC719" s="53"/>
      <c r="AD719" s="53"/>
      <c r="AE719" s="53"/>
      <c r="AF719" s="61"/>
    </row>
    <row r="720" spans="1:32" s="27" customFormat="1" ht="12.5">
      <c r="A720" s="31"/>
      <c r="B720" s="43"/>
      <c r="C720" s="43"/>
      <c r="D720" s="43"/>
      <c r="E720" s="43"/>
      <c r="F720" s="44"/>
      <c r="G720" s="44"/>
      <c r="H720" s="104"/>
      <c r="I720" s="104"/>
      <c r="J720" s="44"/>
      <c r="K720" s="44"/>
      <c r="L720" s="44"/>
      <c r="M720" s="48"/>
      <c r="N720" s="104"/>
      <c r="O720" s="43"/>
      <c r="P720" s="104"/>
      <c r="Q720" s="103"/>
      <c r="R720" s="149"/>
      <c r="S720" s="148"/>
      <c r="T720" s="52"/>
      <c r="U720" s="52"/>
      <c r="V720" s="52"/>
      <c r="W720" s="53"/>
      <c r="X720" s="53"/>
      <c r="Y720" s="53"/>
      <c r="Z720" s="53"/>
      <c r="AA720" s="53"/>
      <c r="AB720" s="53"/>
      <c r="AC720" s="53"/>
      <c r="AD720" s="53"/>
      <c r="AE720" s="53"/>
      <c r="AF720" s="61"/>
    </row>
    <row r="721" spans="1:32" s="27" customFormat="1" ht="12.5">
      <c r="A721" s="31"/>
      <c r="B721" s="43"/>
      <c r="C721" s="43"/>
      <c r="D721" s="43"/>
      <c r="E721" s="43"/>
      <c r="F721" s="44"/>
      <c r="G721" s="44"/>
      <c r="H721" s="104"/>
      <c r="I721" s="104"/>
      <c r="J721" s="44"/>
      <c r="K721" s="44"/>
      <c r="L721" s="44"/>
      <c r="M721" s="48"/>
      <c r="N721" s="104"/>
      <c r="O721" s="43"/>
      <c r="P721" s="104"/>
      <c r="Q721" s="103"/>
      <c r="R721" s="149"/>
      <c r="S721" s="148"/>
      <c r="T721" s="52"/>
      <c r="U721" s="52"/>
      <c r="V721" s="52"/>
      <c r="W721" s="53"/>
      <c r="X721" s="53"/>
      <c r="Y721" s="53"/>
      <c r="Z721" s="53"/>
      <c r="AA721" s="53"/>
      <c r="AB721" s="53"/>
      <c r="AC721" s="53"/>
      <c r="AD721" s="53"/>
      <c r="AE721" s="53"/>
      <c r="AF721" s="61"/>
    </row>
    <row r="722" spans="1:32" s="27" customFormat="1" ht="12.5">
      <c r="A722" s="31"/>
      <c r="B722" s="43"/>
      <c r="C722" s="43"/>
      <c r="D722" s="43"/>
      <c r="E722" s="43"/>
      <c r="F722" s="44"/>
      <c r="G722" s="44"/>
      <c r="H722" s="104"/>
      <c r="I722" s="104"/>
      <c r="J722" s="44"/>
      <c r="K722" s="44"/>
      <c r="L722" s="44"/>
      <c r="M722" s="48"/>
      <c r="N722" s="104"/>
      <c r="O722" s="43"/>
      <c r="P722" s="104"/>
      <c r="Q722" s="103"/>
      <c r="R722" s="149"/>
      <c r="S722" s="148"/>
      <c r="T722" s="52"/>
      <c r="U722" s="52"/>
      <c r="V722" s="52"/>
      <c r="W722" s="53"/>
      <c r="X722" s="53"/>
      <c r="Y722" s="53"/>
      <c r="Z722" s="53"/>
      <c r="AA722" s="53"/>
      <c r="AB722" s="53"/>
      <c r="AC722" s="53"/>
      <c r="AD722" s="53"/>
      <c r="AE722" s="53"/>
      <c r="AF722" s="61"/>
    </row>
    <row r="723" spans="1:32" s="27" customFormat="1" ht="12.5">
      <c r="A723" s="31"/>
      <c r="B723" s="43"/>
      <c r="C723" s="43"/>
      <c r="D723" s="43"/>
      <c r="E723" s="43"/>
      <c r="F723" s="44"/>
      <c r="G723" s="44"/>
      <c r="H723" s="104"/>
      <c r="I723" s="104"/>
      <c r="J723" s="44"/>
      <c r="K723" s="44"/>
      <c r="L723" s="44"/>
      <c r="M723" s="48"/>
      <c r="N723" s="104"/>
      <c r="O723" s="43"/>
      <c r="P723" s="104"/>
      <c r="Q723" s="103"/>
      <c r="R723" s="149"/>
      <c r="S723" s="148"/>
      <c r="T723" s="52"/>
      <c r="U723" s="52"/>
      <c r="V723" s="52"/>
      <c r="W723" s="53"/>
      <c r="X723" s="53"/>
      <c r="Y723" s="53"/>
      <c r="Z723" s="53"/>
      <c r="AA723" s="53"/>
      <c r="AB723" s="53"/>
      <c r="AC723" s="53"/>
      <c r="AD723" s="53"/>
      <c r="AE723" s="53"/>
      <c r="AF723" s="61"/>
    </row>
    <row r="724" spans="1:32" s="24" customFormat="1" ht="11.5">
      <c r="A724" s="202" t="s">
        <v>1968</v>
      </c>
      <c r="B724" s="197" t="s">
        <v>51</v>
      </c>
      <c r="C724" s="197"/>
      <c r="D724" s="197" t="s">
        <v>65</v>
      </c>
      <c r="E724" s="197"/>
      <c r="F724" s="197" t="s">
        <v>36</v>
      </c>
      <c r="G724" s="197" t="s">
        <v>37</v>
      </c>
      <c r="H724" s="198">
        <v>1000</v>
      </c>
      <c r="I724" s="198">
        <v>924</v>
      </c>
      <c r="J724" s="197" t="s">
        <v>38</v>
      </c>
      <c r="K724" s="197" t="s">
        <v>73</v>
      </c>
      <c r="L724" s="197" t="s">
        <v>45</v>
      </c>
      <c r="M724" s="258" t="s">
        <v>70</v>
      </c>
      <c r="N724" s="198">
        <v>10</v>
      </c>
      <c r="O724" s="197" t="s">
        <v>367</v>
      </c>
      <c r="P724" s="198"/>
      <c r="Q724" s="198" t="s">
        <v>50</v>
      </c>
      <c r="R724" s="232">
        <v>1956401050</v>
      </c>
      <c r="S724" s="233">
        <v>1956401050</v>
      </c>
      <c r="T724" s="195"/>
      <c r="U724" s="193"/>
      <c r="V724" s="193"/>
      <c r="W724" s="193"/>
      <c r="X724" s="193"/>
      <c r="Y724" s="193"/>
      <c r="Z724" s="193"/>
      <c r="AA724" s="193"/>
      <c r="AB724" s="193"/>
      <c r="AC724" s="193"/>
      <c r="AD724" s="193"/>
      <c r="AE724" s="193"/>
      <c r="AF724" s="194"/>
    </row>
    <row r="725" spans="1:32" s="24" customFormat="1" ht="12.75" customHeight="1">
      <c r="A725" s="202"/>
      <c r="B725" s="187"/>
      <c r="C725" s="197"/>
      <c r="D725" s="197"/>
      <c r="E725" s="197"/>
      <c r="F725" s="197"/>
      <c r="G725" s="197"/>
      <c r="H725" s="198"/>
      <c r="I725" s="198"/>
      <c r="J725" s="197"/>
      <c r="K725" s="197"/>
      <c r="L725" s="197"/>
      <c r="M725" s="258"/>
      <c r="N725" s="198"/>
      <c r="O725" s="197"/>
      <c r="P725" s="198"/>
      <c r="Q725" s="198"/>
      <c r="R725" s="232"/>
      <c r="S725" s="233"/>
      <c r="T725" s="195"/>
      <c r="U725" s="193"/>
      <c r="V725" s="193"/>
      <c r="W725" s="193"/>
      <c r="X725" s="193"/>
      <c r="Y725" s="193"/>
      <c r="Z725" s="193"/>
      <c r="AA725" s="193"/>
      <c r="AB725" s="193"/>
      <c r="AC725" s="193"/>
      <c r="AD725" s="193"/>
      <c r="AE725" s="193"/>
      <c r="AF725" s="194"/>
    </row>
    <row r="726" spans="1:32" s="24" customFormat="1" ht="12.75" customHeight="1">
      <c r="A726" s="202"/>
      <c r="B726" s="187"/>
      <c r="C726" s="197"/>
      <c r="D726" s="197"/>
      <c r="E726" s="197"/>
      <c r="F726" s="197"/>
      <c r="G726" s="197"/>
      <c r="H726" s="198"/>
      <c r="I726" s="198"/>
      <c r="J726" s="197"/>
      <c r="K726" s="197"/>
      <c r="L726" s="197"/>
      <c r="M726" s="258"/>
      <c r="N726" s="198"/>
      <c r="O726" s="197"/>
      <c r="P726" s="198"/>
      <c r="Q726" s="198"/>
      <c r="R726" s="232"/>
      <c r="S726" s="233"/>
      <c r="T726" s="195"/>
      <c r="U726" s="193"/>
      <c r="V726" s="193"/>
      <c r="W726" s="193"/>
      <c r="X726" s="193"/>
      <c r="Y726" s="193"/>
      <c r="Z726" s="193"/>
      <c r="AA726" s="193"/>
      <c r="AB726" s="193"/>
      <c r="AC726" s="193"/>
      <c r="AD726" s="193"/>
      <c r="AE726" s="193"/>
      <c r="AF726" s="194"/>
    </row>
    <row r="727" spans="1:32" s="24" customFormat="1" ht="12.75" customHeight="1">
      <c r="A727" s="202"/>
      <c r="B727" s="187"/>
      <c r="C727" s="197"/>
      <c r="D727" s="197"/>
      <c r="E727" s="197"/>
      <c r="F727" s="197"/>
      <c r="G727" s="197"/>
      <c r="H727" s="198"/>
      <c r="I727" s="198"/>
      <c r="J727" s="197"/>
      <c r="K727" s="197"/>
      <c r="L727" s="197"/>
      <c r="M727" s="258"/>
      <c r="N727" s="198"/>
      <c r="O727" s="197"/>
      <c r="P727" s="198"/>
      <c r="Q727" s="198"/>
      <c r="R727" s="232"/>
      <c r="S727" s="233"/>
      <c r="T727" s="195"/>
      <c r="U727" s="193"/>
      <c r="V727" s="193"/>
      <c r="W727" s="193"/>
      <c r="X727" s="193"/>
      <c r="Y727" s="193"/>
      <c r="Z727" s="193"/>
      <c r="AA727" s="193"/>
      <c r="AB727" s="193"/>
      <c r="AC727" s="193"/>
      <c r="AD727" s="193"/>
      <c r="AE727" s="193"/>
      <c r="AF727" s="194"/>
    </row>
    <row r="728" spans="1:32" s="24" customFormat="1" ht="12.75" customHeight="1">
      <c r="A728" s="202"/>
      <c r="B728" s="187"/>
      <c r="C728" s="197"/>
      <c r="D728" s="197"/>
      <c r="E728" s="197"/>
      <c r="F728" s="197"/>
      <c r="G728" s="197"/>
      <c r="H728" s="198"/>
      <c r="I728" s="198"/>
      <c r="J728" s="197"/>
      <c r="K728" s="197"/>
      <c r="L728" s="197"/>
      <c r="M728" s="258"/>
      <c r="N728" s="198"/>
      <c r="O728" s="197"/>
      <c r="P728" s="198"/>
      <c r="Q728" s="198"/>
      <c r="R728" s="232"/>
      <c r="S728" s="233"/>
      <c r="T728" s="195"/>
      <c r="U728" s="193"/>
      <c r="V728" s="193"/>
      <c r="W728" s="193"/>
      <c r="X728" s="193"/>
      <c r="Y728" s="193"/>
      <c r="Z728" s="193"/>
      <c r="AA728" s="193"/>
      <c r="AB728" s="193"/>
      <c r="AC728" s="193"/>
      <c r="AD728" s="193"/>
      <c r="AE728" s="193"/>
      <c r="AF728" s="194"/>
    </row>
    <row r="729" spans="1:32" s="24" customFormat="1" ht="12.75" customHeight="1">
      <c r="A729" s="202"/>
      <c r="B729" s="187"/>
      <c r="C729" s="197"/>
      <c r="D729" s="197"/>
      <c r="E729" s="197"/>
      <c r="F729" s="197"/>
      <c r="G729" s="197"/>
      <c r="H729" s="198"/>
      <c r="I729" s="198"/>
      <c r="J729" s="197"/>
      <c r="K729" s="197"/>
      <c r="L729" s="197"/>
      <c r="M729" s="258"/>
      <c r="N729" s="198"/>
      <c r="O729" s="197"/>
      <c r="P729" s="198"/>
      <c r="Q729" s="198"/>
      <c r="R729" s="232"/>
      <c r="S729" s="233"/>
      <c r="T729" s="195"/>
      <c r="U729" s="193"/>
      <c r="V729" s="193"/>
      <c r="W729" s="193"/>
      <c r="X729" s="193"/>
      <c r="Y729" s="193"/>
      <c r="Z729" s="193"/>
      <c r="AA729" s="193"/>
      <c r="AB729" s="193"/>
      <c r="AC729" s="193"/>
      <c r="AD729" s="193"/>
      <c r="AE729" s="193"/>
      <c r="AF729" s="194"/>
    </row>
    <row r="730" spans="1:32" s="24" customFormat="1" ht="137.5">
      <c r="A730" s="202"/>
      <c r="B730" s="187"/>
      <c r="C730" s="195"/>
      <c r="D730" s="197"/>
      <c r="E730" s="197"/>
      <c r="F730" s="189" t="s">
        <v>39</v>
      </c>
      <c r="G730" s="189" t="s">
        <v>40</v>
      </c>
      <c r="H730" s="206">
        <v>2000</v>
      </c>
      <c r="I730" s="206">
        <v>1050</v>
      </c>
      <c r="J730" s="189" t="s">
        <v>41</v>
      </c>
      <c r="K730" s="44" t="s">
        <v>42</v>
      </c>
      <c r="L730" s="44" t="s">
        <v>47</v>
      </c>
      <c r="M730" s="248" t="s">
        <v>70</v>
      </c>
      <c r="N730" s="206">
        <v>100</v>
      </c>
      <c r="O730" s="189" t="s">
        <v>367</v>
      </c>
      <c r="P730" s="206"/>
      <c r="Q730" s="206" t="s">
        <v>46</v>
      </c>
      <c r="R730" s="231">
        <v>4461184664</v>
      </c>
      <c r="S730" s="231">
        <v>4461184664</v>
      </c>
      <c r="T730" s="52"/>
      <c r="U730" s="52"/>
      <c r="V730" s="52"/>
      <c r="W730" s="53"/>
      <c r="X730" s="53"/>
      <c r="Y730" s="53"/>
      <c r="Z730" s="53"/>
      <c r="AA730" s="53"/>
      <c r="AB730" s="53"/>
      <c r="AC730" s="53"/>
      <c r="AD730" s="53"/>
      <c r="AE730" s="53"/>
      <c r="AF730" s="61"/>
    </row>
    <row r="731" spans="1:32" s="24" customFormat="1" ht="75">
      <c r="A731" s="202"/>
      <c r="B731" s="187"/>
      <c r="C731" s="195"/>
      <c r="D731" s="197"/>
      <c r="E731" s="197"/>
      <c r="F731" s="189"/>
      <c r="G731" s="189"/>
      <c r="H731" s="206"/>
      <c r="I731" s="206"/>
      <c r="J731" s="189"/>
      <c r="K731" s="44" t="s">
        <v>43</v>
      </c>
      <c r="L731" s="44" t="s">
        <v>48</v>
      </c>
      <c r="M731" s="248"/>
      <c r="N731" s="206"/>
      <c r="O731" s="189"/>
      <c r="P731" s="206"/>
      <c r="Q731" s="206"/>
      <c r="R731" s="231"/>
      <c r="S731" s="231"/>
      <c r="T731" s="52"/>
      <c r="U731" s="52"/>
      <c r="V731" s="52"/>
      <c r="W731" s="53"/>
      <c r="X731" s="53"/>
      <c r="Y731" s="53"/>
      <c r="Z731" s="53"/>
      <c r="AA731" s="53"/>
      <c r="AB731" s="53"/>
      <c r="AC731" s="53"/>
      <c r="AD731" s="53"/>
      <c r="AE731" s="53"/>
      <c r="AF731" s="61"/>
    </row>
    <row r="732" spans="1:32" s="24" customFormat="1" ht="62.5">
      <c r="A732" s="202"/>
      <c r="B732" s="187"/>
      <c r="C732" s="195"/>
      <c r="D732" s="197"/>
      <c r="E732" s="197"/>
      <c r="F732" s="189"/>
      <c r="G732" s="189"/>
      <c r="H732" s="206"/>
      <c r="I732" s="206"/>
      <c r="J732" s="189"/>
      <c r="K732" s="44" t="s">
        <v>44</v>
      </c>
      <c r="L732" s="44" t="s">
        <v>49</v>
      </c>
      <c r="M732" s="248"/>
      <c r="N732" s="206"/>
      <c r="O732" s="189"/>
      <c r="P732" s="206"/>
      <c r="Q732" s="206"/>
      <c r="R732" s="231"/>
      <c r="S732" s="231"/>
      <c r="T732" s="52"/>
      <c r="U732" s="52"/>
      <c r="V732" s="52"/>
      <c r="W732" s="53"/>
      <c r="X732" s="53"/>
      <c r="Y732" s="53"/>
      <c r="Z732" s="53"/>
      <c r="AA732" s="53"/>
      <c r="AB732" s="53"/>
      <c r="AC732" s="53"/>
      <c r="AD732" s="53"/>
      <c r="AE732" s="53"/>
      <c r="AF732" s="61"/>
    </row>
    <row r="733" spans="1:32" s="24" customFormat="1" ht="146.25" customHeight="1">
      <c r="A733" s="202"/>
      <c r="B733" s="187"/>
      <c r="C733" s="195"/>
      <c r="D733" s="197"/>
      <c r="E733" s="197"/>
      <c r="F733" s="189" t="s">
        <v>68</v>
      </c>
      <c r="G733" s="189" t="s">
        <v>69</v>
      </c>
      <c r="H733" s="206">
        <v>1000</v>
      </c>
      <c r="I733" s="206">
        <v>120</v>
      </c>
      <c r="J733" s="189" t="s">
        <v>76</v>
      </c>
      <c r="K733" s="44" t="s">
        <v>74</v>
      </c>
      <c r="L733" s="44" t="s">
        <v>60</v>
      </c>
      <c r="M733" s="38" t="s">
        <v>71</v>
      </c>
      <c r="N733" s="104">
        <v>50</v>
      </c>
      <c r="O733" s="44" t="s">
        <v>367</v>
      </c>
      <c r="P733" s="104"/>
      <c r="Q733" s="205" t="s">
        <v>50</v>
      </c>
      <c r="R733" s="231">
        <v>1500000000</v>
      </c>
      <c r="S733" s="231">
        <v>1500000000</v>
      </c>
      <c r="T733" s="52"/>
      <c r="U733" s="52"/>
      <c r="V733" s="52"/>
      <c r="W733" s="53"/>
      <c r="X733" s="53"/>
      <c r="Y733" s="53"/>
      <c r="Z733" s="53"/>
      <c r="AA733" s="53"/>
      <c r="AB733" s="53"/>
      <c r="AC733" s="53"/>
      <c r="AD733" s="53"/>
      <c r="AE733" s="53"/>
      <c r="AF733" s="61"/>
    </row>
    <row r="734" spans="1:32" s="24" customFormat="1" ht="62.5">
      <c r="A734" s="202"/>
      <c r="B734" s="187"/>
      <c r="C734" s="195"/>
      <c r="D734" s="197"/>
      <c r="E734" s="197"/>
      <c r="F734" s="189"/>
      <c r="G734" s="189"/>
      <c r="H734" s="206"/>
      <c r="I734" s="206"/>
      <c r="J734" s="189"/>
      <c r="K734" s="44" t="s">
        <v>75</v>
      </c>
      <c r="L734" s="44" t="s">
        <v>60</v>
      </c>
      <c r="M734" s="38" t="s">
        <v>71</v>
      </c>
      <c r="N734" s="104">
        <v>50</v>
      </c>
      <c r="O734" s="44" t="s">
        <v>367</v>
      </c>
      <c r="P734" s="104"/>
      <c r="Q734" s="205"/>
      <c r="R734" s="231"/>
      <c r="S734" s="231"/>
      <c r="T734" s="52"/>
      <c r="U734" s="52"/>
      <c r="V734" s="52"/>
      <c r="W734" s="53"/>
      <c r="X734" s="53"/>
      <c r="Y734" s="53"/>
      <c r="Z734" s="53"/>
      <c r="AA734" s="53"/>
      <c r="AB734" s="53"/>
      <c r="AC734" s="53"/>
      <c r="AD734" s="53"/>
      <c r="AE734" s="53"/>
      <c r="AF734" s="61"/>
    </row>
    <row r="735" spans="1:32" s="24" customFormat="1" ht="50">
      <c r="A735" s="202"/>
      <c r="B735" s="187"/>
      <c r="C735" s="195"/>
      <c r="D735" s="197"/>
      <c r="E735" s="197"/>
      <c r="F735" s="189" t="s">
        <v>52</v>
      </c>
      <c r="G735" s="189" t="s">
        <v>53</v>
      </c>
      <c r="H735" s="206">
        <v>5</v>
      </c>
      <c r="I735" s="206">
        <v>2</v>
      </c>
      <c r="J735" s="189" t="s">
        <v>54</v>
      </c>
      <c r="K735" s="44" t="s">
        <v>59</v>
      </c>
      <c r="L735" s="44" t="s">
        <v>60</v>
      </c>
      <c r="M735" s="38" t="s">
        <v>71</v>
      </c>
      <c r="N735" s="104">
        <v>50</v>
      </c>
      <c r="O735" s="189" t="s">
        <v>367</v>
      </c>
      <c r="P735" s="206"/>
      <c r="Q735" s="206" t="s">
        <v>46</v>
      </c>
      <c r="R735" s="231">
        <v>2983021319</v>
      </c>
      <c r="S735" s="231">
        <v>2983021319</v>
      </c>
      <c r="T735" s="52"/>
      <c r="U735" s="52"/>
      <c r="V735" s="52"/>
      <c r="W735" s="53"/>
      <c r="X735" s="53"/>
      <c r="Y735" s="53"/>
      <c r="Z735" s="53"/>
      <c r="AA735" s="53"/>
      <c r="AB735" s="53"/>
      <c r="AC735" s="53"/>
      <c r="AD735" s="53"/>
      <c r="AE735" s="53"/>
      <c r="AF735" s="61"/>
    </row>
    <row r="736" spans="1:32" s="24" customFormat="1" ht="57" customHeight="1">
      <c r="A736" s="202"/>
      <c r="B736" s="187"/>
      <c r="C736" s="195"/>
      <c r="D736" s="197"/>
      <c r="E736" s="197"/>
      <c r="F736" s="189"/>
      <c r="G736" s="189"/>
      <c r="H736" s="206"/>
      <c r="I736" s="206"/>
      <c r="J736" s="189"/>
      <c r="K736" s="44" t="s">
        <v>55</v>
      </c>
      <c r="L736" s="44" t="s">
        <v>61</v>
      </c>
      <c r="M736" s="38" t="s">
        <v>71</v>
      </c>
      <c r="N736" s="104">
        <v>50</v>
      </c>
      <c r="O736" s="189"/>
      <c r="P736" s="206"/>
      <c r="Q736" s="206"/>
      <c r="R736" s="231"/>
      <c r="S736" s="231"/>
      <c r="T736" s="52"/>
      <c r="U736" s="52"/>
      <c r="V736" s="52"/>
      <c r="W736" s="53"/>
      <c r="X736" s="53"/>
      <c r="Y736" s="53"/>
      <c r="Z736" s="53"/>
      <c r="AA736" s="53"/>
      <c r="AB736" s="53"/>
      <c r="AC736" s="53"/>
      <c r="AD736" s="53"/>
      <c r="AE736" s="53"/>
      <c r="AF736" s="61"/>
    </row>
    <row r="737" spans="1:32" s="24" customFormat="1" ht="90.75" customHeight="1">
      <c r="A737" s="202"/>
      <c r="B737" s="187"/>
      <c r="C737" s="195"/>
      <c r="D737" s="197"/>
      <c r="E737" s="197"/>
      <c r="F737" s="189"/>
      <c r="G737" s="189"/>
      <c r="H737" s="206"/>
      <c r="I737" s="206"/>
      <c r="J737" s="189"/>
      <c r="K737" s="44" t="s">
        <v>56</v>
      </c>
      <c r="L737" s="44" t="s">
        <v>62</v>
      </c>
      <c r="M737" s="38" t="s">
        <v>71</v>
      </c>
      <c r="N737" s="104">
        <v>50</v>
      </c>
      <c r="O737" s="189"/>
      <c r="P737" s="206"/>
      <c r="Q737" s="206"/>
      <c r="R737" s="231"/>
      <c r="S737" s="231"/>
      <c r="T737" s="52"/>
      <c r="U737" s="52"/>
      <c r="V737" s="52"/>
      <c r="W737" s="53"/>
      <c r="X737" s="53"/>
      <c r="Y737" s="53"/>
      <c r="Z737" s="53"/>
      <c r="AA737" s="53"/>
      <c r="AB737" s="53"/>
      <c r="AC737" s="53"/>
      <c r="AD737" s="53"/>
      <c r="AE737" s="53"/>
      <c r="AF737" s="61"/>
    </row>
    <row r="738" spans="1:32" s="24" customFormat="1" ht="57" customHeight="1">
      <c r="A738" s="202"/>
      <c r="B738" s="187"/>
      <c r="C738" s="195"/>
      <c r="D738" s="197"/>
      <c r="E738" s="197"/>
      <c r="F738" s="189"/>
      <c r="G738" s="189"/>
      <c r="H738" s="206"/>
      <c r="I738" s="206"/>
      <c r="J738" s="189"/>
      <c r="K738" s="44" t="s">
        <v>57</v>
      </c>
      <c r="L738" s="44" t="s">
        <v>63</v>
      </c>
      <c r="M738" s="38" t="s">
        <v>71</v>
      </c>
      <c r="N738" s="104">
        <v>50</v>
      </c>
      <c r="O738" s="189"/>
      <c r="P738" s="206"/>
      <c r="Q738" s="206"/>
      <c r="R738" s="231"/>
      <c r="S738" s="231"/>
      <c r="T738" s="52"/>
      <c r="U738" s="52"/>
      <c r="V738" s="52"/>
      <c r="W738" s="53"/>
      <c r="X738" s="53"/>
      <c r="Y738" s="53"/>
      <c r="Z738" s="53"/>
      <c r="AA738" s="53"/>
      <c r="AB738" s="53"/>
      <c r="AC738" s="53"/>
      <c r="AD738" s="53"/>
      <c r="AE738" s="53"/>
      <c r="AF738" s="61"/>
    </row>
    <row r="739" spans="1:32" s="24" customFormat="1" ht="23.25" customHeight="1">
      <c r="A739" s="202"/>
      <c r="B739" s="187"/>
      <c r="C739" s="195"/>
      <c r="D739" s="197"/>
      <c r="E739" s="197"/>
      <c r="F739" s="189"/>
      <c r="G739" s="189"/>
      <c r="H739" s="206"/>
      <c r="I739" s="206"/>
      <c r="J739" s="189"/>
      <c r="K739" s="44" t="s">
        <v>58</v>
      </c>
      <c r="L739" s="44" t="s">
        <v>64</v>
      </c>
      <c r="M739" s="38" t="s">
        <v>71</v>
      </c>
      <c r="N739" s="104">
        <v>50</v>
      </c>
      <c r="O739" s="189"/>
      <c r="P739" s="206"/>
      <c r="Q739" s="206"/>
      <c r="R739" s="231"/>
      <c r="S739" s="231"/>
      <c r="T739" s="52"/>
      <c r="U739" s="52"/>
      <c r="V739" s="52"/>
      <c r="W739" s="53"/>
      <c r="X739" s="53"/>
      <c r="Y739" s="53"/>
      <c r="Z739" s="53"/>
      <c r="AA739" s="53"/>
      <c r="AB739" s="53"/>
      <c r="AC739" s="53"/>
      <c r="AD739" s="53"/>
      <c r="AE739" s="53"/>
      <c r="AF739" s="61"/>
    </row>
    <row r="740" spans="1:32" s="24" customFormat="1" ht="91.5" customHeight="1">
      <c r="A740" s="202"/>
      <c r="B740" s="187"/>
      <c r="C740" s="195"/>
      <c r="D740" s="197"/>
      <c r="E740" s="197"/>
      <c r="F740" s="189"/>
      <c r="G740" s="189"/>
      <c r="H740" s="206"/>
      <c r="I740" s="206"/>
      <c r="J740" s="189" t="s">
        <v>66</v>
      </c>
      <c r="K740" s="189" t="s">
        <v>72</v>
      </c>
      <c r="L740" s="195" t="s">
        <v>67</v>
      </c>
      <c r="M740" s="234" t="s">
        <v>71</v>
      </c>
      <c r="N740" s="206">
        <v>40</v>
      </c>
      <c r="O740" s="189" t="s">
        <v>367</v>
      </c>
      <c r="P740" s="206"/>
      <c r="Q740" s="206" t="s">
        <v>46</v>
      </c>
      <c r="R740" s="231">
        <v>2950000000</v>
      </c>
      <c r="S740" s="231">
        <v>2950000000</v>
      </c>
      <c r="T740" s="195"/>
      <c r="U740" s="195"/>
      <c r="V740" s="195"/>
      <c r="W740" s="193"/>
      <c r="X740" s="193"/>
      <c r="Y740" s="193"/>
      <c r="Z740" s="193"/>
      <c r="AA740" s="193"/>
      <c r="AB740" s="193"/>
      <c r="AC740" s="193"/>
      <c r="AD740" s="193"/>
      <c r="AE740" s="193"/>
      <c r="AF740" s="194"/>
    </row>
    <row r="741" spans="1:32" s="24" customFormat="1" ht="74.25" customHeight="1">
      <c r="A741" s="202"/>
      <c r="B741" s="187"/>
      <c r="C741" s="195"/>
      <c r="D741" s="197"/>
      <c r="E741" s="197"/>
      <c r="F741" s="189"/>
      <c r="G741" s="189"/>
      <c r="H741" s="206"/>
      <c r="I741" s="206"/>
      <c r="J741" s="189"/>
      <c r="K741" s="189"/>
      <c r="L741" s="195"/>
      <c r="M741" s="234"/>
      <c r="N741" s="206"/>
      <c r="O741" s="189"/>
      <c r="P741" s="206"/>
      <c r="Q741" s="206"/>
      <c r="R741" s="231"/>
      <c r="S741" s="231"/>
      <c r="T741" s="195"/>
      <c r="U741" s="195"/>
      <c r="V741" s="195"/>
      <c r="W741" s="193"/>
      <c r="X741" s="193"/>
      <c r="Y741" s="193"/>
      <c r="Z741" s="193"/>
      <c r="AA741" s="193"/>
      <c r="AB741" s="193"/>
      <c r="AC741" s="193"/>
      <c r="AD741" s="193"/>
      <c r="AE741" s="193"/>
      <c r="AF741" s="194"/>
    </row>
    <row r="742" spans="1:32" s="24" customFormat="1" ht="31.5" customHeight="1">
      <c r="A742" s="202"/>
      <c r="B742" s="187"/>
      <c r="C742" s="195"/>
      <c r="D742" s="197"/>
      <c r="E742" s="197"/>
      <c r="F742" s="189"/>
      <c r="G742" s="189"/>
      <c r="H742" s="206"/>
      <c r="I742" s="206"/>
      <c r="J742" s="189"/>
      <c r="K742" s="189"/>
      <c r="L742" s="195"/>
      <c r="M742" s="234"/>
      <c r="N742" s="206"/>
      <c r="O742" s="189"/>
      <c r="P742" s="206"/>
      <c r="Q742" s="206"/>
      <c r="R742" s="231"/>
      <c r="S742" s="231"/>
      <c r="T742" s="195"/>
      <c r="U742" s="195"/>
      <c r="V742" s="195"/>
      <c r="W742" s="193"/>
      <c r="X742" s="193"/>
      <c r="Y742" s="193"/>
      <c r="Z742" s="193"/>
      <c r="AA742" s="193"/>
      <c r="AB742" s="193"/>
      <c r="AC742" s="193"/>
      <c r="AD742" s="193"/>
      <c r="AE742" s="193"/>
      <c r="AF742" s="194"/>
    </row>
    <row r="743" spans="1:32" s="24" customFormat="1" ht="53.25" customHeight="1">
      <c r="A743" s="199" t="s">
        <v>1969</v>
      </c>
      <c r="B743" s="200" t="s">
        <v>1636</v>
      </c>
      <c r="C743" s="197"/>
      <c r="D743" s="197" t="s">
        <v>1637</v>
      </c>
      <c r="E743" s="43" t="s">
        <v>1638</v>
      </c>
      <c r="F743" s="197"/>
      <c r="G743" s="197"/>
      <c r="H743" s="201"/>
      <c r="I743" s="196">
        <v>610202317</v>
      </c>
      <c r="J743" s="197" t="s">
        <v>1639</v>
      </c>
      <c r="K743" s="43" t="s">
        <v>1640</v>
      </c>
      <c r="L743" s="43" t="s">
        <v>1641</v>
      </c>
      <c r="M743" s="40"/>
      <c r="N743" s="102">
        <v>12</v>
      </c>
      <c r="O743" s="43" t="s">
        <v>1689</v>
      </c>
      <c r="P743" s="102" t="s">
        <v>1642</v>
      </c>
      <c r="Q743" s="102" t="s">
        <v>656</v>
      </c>
      <c r="R743" s="196">
        <v>610202317</v>
      </c>
      <c r="S743" s="196">
        <v>610202317</v>
      </c>
      <c r="T743" s="195"/>
      <c r="U743" s="193"/>
      <c r="V743" s="193"/>
      <c r="W743" s="193"/>
      <c r="X743" s="193"/>
      <c r="Y743" s="193"/>
      <c r="Z743" s="193"/>
      <c r="AA743" s="192">
        <v>461838</v>
      </c>
      <c r="AB743" s="187"/>
      <c r="AC743" s="193"/>
      <c r="AD743" s="193"/>
      <c r="AE743" s="193"/>
      <c r="AF743" s="194">
        <v>11</v>
      </c>
    </row>
    <row r="744" spans="1:32" s="24" customFormat="1" ht="54" customHeight="1">
      <c r="A744" s="199"/>
      <c r="B744" s="200"/>
      <c r="C744" s="197"/>
      <c r="D744" s="197"/>
      <c r="E744" s="43" t="s">
        <v>1643</v>
      </c>
      <c r="F744" s="197"/>
      <c r="G744" s="197"/>
      <c r="H744" s="201"/>
      <c r="I744" s="196"/>
      <c r="J744" s="197"/>
      <c r="K744" s="43" t="s">
        <v>1644</v>
      </c>
      <c r="L744" s="43" t="s">
        <v>1645</v>
      </c>
      <c r="M744" s="40"/>
      <c r="N744" s="102"/>
      <c r="O744" s="43" t="s">
        <v>1689</v>
      </c>
      <c r="P744" s="102" t="s">
        <v>1642</v>
      </c>
      <c r="Q744" s="102" t="s">
        <v>656</v>
      </c>
      <c r="R744" s="196"/>
      <c r="S744" s="196"/>
      <c r="T744" s="195"/>
      <c r="U744" s="193"/>
      <c r="V744" s="193"/>
      <c r="W744" s="193"/>
      <c r="X744" s="193"/>
      <c r="Y744" s="193"/>
      <c r="Z744" s="193"/>
      <c r="AA744" s="193"/>
      <c r="AB744" s="187"/>
      <c r="AC744" s="193"/>
      <c r="AD744" s="193"/>
      <c r="AE744" s="193"/>
      <c r="AF744" s="194"/>
    </row>
    <row r="745" spans="1:32" s="24" customFormat="1" ht="36" customHeight="1">
      <c r="A745" s="199"/>
      <c r="B745" s="200"/>
      <c r="C745" s="197"/>
      <c r="D745" s="197"/>
      <c r="E745" s="43" t="s">
        <v>1646</v>
      </c>
      <c r="F745" s="197"/>
      <c r="G745" s="197"/>
      <c r="H745" s="201"/>
      <c r="I745" s="196"/>
      <c r="J745" s="197"/>
      <c r="K745" s="43" t="s">
        <v>1647</v>
      </c>
      <c r="L745" s="43" t="s">
        <v>1648</v>
      </c>
      <c r="M745" s="40"/>
      <c r="N745" s="102"/>
      <c r="O745" s="43" t="s">
        <v>1689</v>
      </c>
      <c r="P745" s="102" t="s">
        <v>1642</v>
      </c>
      <c r="Q745" s="102" t="s">
        <v>656</v>
      </c>
      <c r="R745" s="196"/>
      <c r="S745" s="196"/>
      <c r="T745" s="195"/>
      <c r="U745" s="193"/>
      <c r="V745" s="193"/>
      <c r="W745" s="193"/>
      <c r="X745" s="193"/>
      <c r="Y745" s="193"/>
      <c r="Z745" s="193"/>
      <c r="AA745" s="193"/>
      <c r="AB745" s="187"/>
      <c r="AC745" s="193"/>
      <c r="AD745" s="193"/>
      <c r="AE745" s="193"/>
      <c r="AF745" s="194"/>
    </row>
    <row r="746" spans="1:32" s="24" customFormat="1" ht="53.25" customHeight="1">
      <c r="A746" s="199"/>
      <c r="B746" s="200"/>
      <c r="C746" s="197"/>
      <c r="D746" s="197"/>
      <c r="E746" s="43" t="s">
        <v>1649</v>
      </c>
      <c r="F746" s="197"/>
      <c r="G746" s="197"/>
      <c r="H746" s="201"/>
      <c r="I746" s="196"/>
      <c r="J746" s="197"/>
      <c r="K746" s="43" t="s">
        <v>1650</v>
      </c>
      <c r="L746" s="43" t="s">
        <v>1651</v>
      </c>
      <c r="M746" s="40"/>
      <c r="N746" s="102"/>
      <c r="O746" s="43" t="s">
        <v>1689</v>
      </c>
      <c r="P746" s="102" t="s">
        <v>1642</v>
      </c>
      <c r="Q746" s="102" t="s">
        <v>656</v>
      </c>
      <c r="R746" s="196"/>
      <c r="S746" s="196"/>
      <c r="T746" s="195"/>
      <c r="U746" s="193"/>
      <c r="V746" s="193"/>
      <c r="W746" s="193"/>
      <c r="X746" s="193"/>
      <c r="Y746" s="193"/>
      <c r="Z746" s="193"/>
      <c r="AA746" s="193"/>
      <c r="AB746" s="187"/>
      <c r="AC746" s="193"/>
      <c r="AD746" s="193"/>
      <c r="AE746" s="193"/>
      <c r="AF746" s="194"/>
    </row>
    <row r="747" spans="1:32" s="24" customFormat="1" ht="36.75" customHeight="1">
      <c r="A747" s="199"/>
      <c r="B747" s="200"/>
      <c r="C747" s="197"/>
      <c r="D747" s="197"/>
      <c r="E747" s="43" t="s">
        <v>1652</v>
      </c>
      <c r="F747" s="197"/>
      <c r="G747" s="197"/>
      <c r="H747" s="201"/>
      <c r="I747" s="196"/>
      <c r="J747" s="197"/>
      <c r="K747" s="43"/>
      <c r="L747" s="53"/>
      <c r="M747" s="40"/>
      <c r="N747" s="102"/>
      <c r="O747" s="43"/>
      <c r="P747" s="102"/>
      <c r="Q747" s="102"/>
      <c r="R747" s="196"/>
      <c r="S747" s="196"/>
      <c r="T747" s="195"/>
      <c r="U747" s="193"/>
      <c r="V747" s="193"/>
      <c r="W747" s="193"/>
      <c r="X747" s="193"/>
      <c r="Y747" s="193"/>
      <c r="Z747" s="193"/>
      <c r="AA747" s="193"/>
      <c r="AB747" s="187"/>
      <c r="AC747" s="193"/>
      <c r="AD747" s="193"/>
      <c r="AE747" s="193"/>
      <c r="AF747" s="194"/>
    </row>
    <row r="748" spans="1:32" s="24" customFormat="1" ht="28.5" customHeight="1">
      <c r="A748" s="199"/>
      <c r="B748" s="200"/>
      <c r="C748" s="197"/>
      <c r="D748" s="197"/>
      <c r="E748" s="43" t="s">
        <v>1653</v>
      </c>
      <c r="F748" s="197"/>
      <c r="G748" s="197"/>
      <c r="H748" s="201"/>
      <c r="I748" s="196"/>
      <c r="J748" s="197"/>
      <c r="K748" s="43"/>
      <c r="L748" s="43"/>
      <c r="M748" s="40"/>
      <c r="N748" s="102"/>
      <c r="O748" s="43"/>
      <c r="P748" s="102"/>
      <c r="Q748" s="102"/>
      <c r="R748" s="150"/>
      <c r="S748" s="150"/>
      <c r="T748" s="52"/>
      <c r="U748" s="53"/>
      <c r="V748" s="53"/>
      <c r="W748" s="53"/>
      <c r="X748" s="53"/>
      <c r="Y748" s="53"/>
      <c r="Z748" s="53"/>
      <c r="AA748" s="53"/>
      <c r="AB748" s="53"/>
      <c r="AC748" s="53"/>
      <c r="AD748" s="53"/>
      <c r="AE748" s="53"/>
      <c r="AF748" s="61"/>
    </row>
    <row r="749" spans="1:32" s="24" customFormat="1" ht="83.25" customHeight="1">
      <c r="A749" s="199"/>
      <c r="B749" s="200"/>
      <c r="C749" s="197"/>
      <c r="D749" s="197"/>
      <c r="E749" s="80"/>
      <c r="F749" s="52"/>
      <c r="G749" s="52"/>
      <c r="H749" s="104"/>
      <c r="I749" s="104"/>
      <c r="J749" s="197"/>
      <c r="K749" s="52"/>
      <c r="L749" s="52"/>
      <c r="M749" s="33"/>
      <c r="N749" s="104"/>
      <c r="O749" s="52"/>
      <c r="P749" s="104"/>
      <c r="Q749" s="104"/>
      <c r="R749" s="104"/>
      <c r="S749" s="104"/>
      <c r="T749" s="52"/>
      <c r="U749" s="52"/>
      <c r="V749" s="52"/>
      <c r="W749" s="53"/>
      <c r="X749" s="53"/>
      <c r="Y749" s="53"/>
      <c r="Z749" s="53"/>
      <c r="AA749" s="53"/>
      <c r="AB749" s="53"/>
      <c r="AC749" s="53"/>
      <c r="AD749" s="53"/>
      <c r="AE749" s="53"/>
      <c r="AF749" s="61"/>
    </row>
    <row r="750" spans="1:32" s="24" customFormat="1" ht="156" customHeight="1">
      <c r="A750" s="199"/>
      <c r="B750" s="200"/>
      <c r="C750" s="195"/>
      <c r="D750" s="189" t="s">
        <v>1654</v>
      </c>
      <c r="E750" s="189"/>
      <c r="F750" s="44" t="s">
        <v>1655</v>
      </c>
      <c r="G750" s="44" t="s">
        <v>1656</v>
      </c>
      <c r="H750" s="104">
        <v>100</v>
      </c>
      <c r="I750" s="113">
        <v>143725452</v>
      </c>
      <c r="J750" s="44" t="s">
        <v>1657</v>
      </c>
      <c r="K750" s="44" t="s">
        <v>1658</v>
      </c>
      <c r="L750" s="44" t="s">
        <v>1656</v>
      </c>
      <c r="M750" s="48">
        <v>43464</v>
      </c>
      <c r="N750" s="104"/>
      <c r="O750" s="43" t="s">
        <v>1689</v>
      </c>
      <c r="P750" s="102" t="s">
        <v>1642</v>
      </c>
      <c r="Q750" s="102" t="s">
        <v>656</v>
      </c>
      <c r="R750" s="113">
        <v>143725452</v>
      </c>
      <c r="S750" s="113">
        <v>143725452</v>
      </c>
      <c r="T750" s="52"/>
      <c r="U750" s="52"/>
      <c r="V750" s="52"/>
      <c r="W750" s="53"/>
      <c r="X750" s="53"/>
      <c r="Y750" s="53"/>
      <c r="Z750" s="53"/>
      <c r="AA750" s="53"/>
      <c r="AB750" s="53"/>
      <c r="AC750" s="53"/>
      <c r="AD750" s="53"/>
      <c r="AE750" s="53"/>
      <c r="AF750" s="61"/>
    </row>
    <row r="751" spans="1:32" s="24" customFormat="1" ht="88.5" customHeight="1">
      <c r="A751" s="199"/>
      <c r="B751" s="200"/>
      <c r="C751" s="195"/>
      <c r="D751" s="189"/>
      <c r="E751" s="189"/>
      <c r="F751" s="44" t="s">
        <v>1659</v>
      </c>
      <c r="G751" s="44" t="s">
        <v>1660</v>
      </c>
      <c r="H751" s="104">
        <v>1</v>
      </c>
      <c r="I751" s="113">
        <v>32111500</v>
      </c>
      <c r="J751" s="44" t="s">
        <v>1661</v>
      </c>
      <c r="K751" s="44" t="s">
        <v>1662</v>
      </c>
      <c r="L751" s="44" t="s">
        <v>1660</v>
      </c>
      <c r="M751" s="48">
        <v>43464</v>
      </c>
      <c r="N751" s="104"/>
      <c r="O751" s="43" t="s">
        <v>1689</v>
      </c>
      <c r="P751" s="102" t="s">
        <v>1642</v>
      </c>
      <c r="Q751" s="102" t="s">
        <v>656</v>
      </c>
      <c r="R751" s="113">
        <v>32111500</v>
      </c>
      <c r="S751" s="113">
        <v>32111500</v>
      </c>
      <c r="T751" s="52"/>
      <c r="U751" s="52"/>
      <c r="V751" s="52"/>
      <c r="W751" s="53"/>
      <c r="X751" s="53"/>
      <c r="Y751" s="53"/>
      <c r="Z751" s="53"/>
      <c r="AA751" s="53"/>
      <c r="AB751" s="53"/>
      <c r="AC751" s="53"/>
      <c r="AD751" s="53"/>
      <c r="AE751" s="53"/>
      <c r="AF751" s="61"/>
    </row>
    <row r="752" spans="1:32" s="24" customFormat="1" ht="97.5" customHeight="1">
      <c r="A752" s="199"/>
      <c r="B752" s="200"/>
      <c r="C752" s="195"/>
      <c r="D752" s="189"/>
      <c r="E752" s="52" t="s">
        <v>1649</v>
      </c>
      <c r="F752" s="44" t="s">
        <v>1663</v>
      </c>
      <c r="G752" s="44" t="s">
        <v>1664</v>
      </c>
      <c r="H752" s="104">
        <v>0</v>
      </c>
      <c r="I752" s="113">
        <v>32419600</v>
      </c>
      <c r="J752" s="44" t="s">
        <v>1661</v>
      </c>
      <c r="K752" s="44" t="s">
        <v>1665</v>
      </c>
      <c r="L752" s="44" t="s">
        <v>1664</v>
      </c>
      <c r="M752" s="48">
        <v>43464</v>
      </c>
      <c r="N752" s="104"/>
      <c r="O752" s="43" t="s">
        <v>1689</v>
      </c>
      <c r="P752" s="102" t="s">
        <v>1642</v>
      </c>
      <c r="Q752" s="102" t="s">
        <v>656</v>
      </c>
      <c r="R752" s="113">
        <v>32419600</v>
      </c>
      <c r="S752" s="113">
        <v>32419600</v>
      </c>
      <c r="T752" s="52"/>
      <c r="U752" s="52"/>
      <c r="V752" s="52"/>
      <c r="W752" s="53"/>
      <c r="X752" s="53"/>
      <c r="Y752" s="53"/>
      <c r="Z752" s="53"/>
      <c r="AA752" s="53"/>
      <c r="AB752" s="53"/>
      <c r="AC752" s="53"/>
      <c r="AD752" s="53"/>
      <c r="AE752" s="53"/>
      <c r="AF752" s="61"/>
    </row>
    <row r="753" spans="1:32" s="24" customFormat="1" ht="337.5">
      <c r="A753" s="199"/>
      <c r="B753" s="200"/>
      <c r="C753" s="195"/>
      <c r="D753" s="189" t="s">
        <v>1666</v>
      </c>
      <c r="E753" s="52"/>
      <c r="F753" s="44" t="s">
        <v>1667</v>
      </c>
      <c r="G753" s="44" t="s">
        <v>1668</v>
      </c>
      <c r="H753" s="104">
        <v>2</v>
      </c>
      <c r="I753" s="113">
        <v>34005800</v>
      </c>
      <c r="J753" s="44" t="s">
        <v>1661</v>
      </c>
      <c r="K753" s="44" t="s">
        <v>1669</v>
      </c>
      <c r="L753" s="44" t="s">
        <v>1668</v>
      </c>
      <c r="M753" s="48">
        <v>43464</v>
      </c>
      <c r="N753" s="104"/>
      <c r="O753" s="43" t="s">
        <v>1689</v>
      </c>
      <c r="P753" s="102" t="s">
        <v>1642</v>
      </c>
      <c r="Q753" s="102" t="s">
        <v>656</v>
      </c>
      <c r="R753" s="113">
        <v>34005800</v>
      </c>
      <c r="S753" s="113">
        <v>34005800</v>
      </c>
      <c r="T753" s="52"/>
      <c r="U753" s="52"/>
      <c r="V753" s="52"/>
      <c r="W753" s="53"/>
      <c r="X753" s="53"/>
      <c r="Y753" s="53"/>
      <c r="Z753" s="53"/>
      <c r="AA753" s="53"/>
      <c r="AB753" s="53"/>
      <c r="AC753" s="53"/>
      <c r="AD753" s="53"/>
      <c r="AE753" s="53"/>
      <c r="AF753" s="61"/>
    </row>
    <row r="754" spans="1:32" s="24" customFormat="1" ht="165.75" customHeight="1">
      <c r="A754" s="199"/>
      <c r="B754" s="200"/>
      <c r="C754" s="195"/>
      <c r="D754" s="189"/>
      <c r="E754" s="52"/>
      <c r="F754" s="44" t="s">
        <v>1670</v>
      </c>
      <c r="G754" s="44" t="s">
        <v>1671</v>
      </c>
      <c r="H754" s="104">
        <v>1</v>
      </c>
      <c r="I754" s="113">
        <v>50992304</v>
      </c>
      <c r="J754" s="44" t="s">
        <v>1661</v>
      </c>
      <c r="K754" s="44" t="s">
        <v>1672</v>
      </c>
      <c r="L754" s="44" t="s">
        <v>1671</v>
      </c>
      <c r="M754" s="48">
        <v>43464</v>
      </c>
      <c r="N754" s="104"/>
      <c r="O754" s="43" t="s">
        <v>1689</v>
      </c>
      <c r="P754" s="102" t="s">
        <v>1642</v>
      </c>
      <c r="Q754" s="102" t="s">
        <v>656</v>
      </c>
      <c r="R754" s="113">
        <v>50992304</v>
      </c>
      <c r="S754" s="113">
        <v>50992304</v>
      </c>
      <c r="T754" s="52"/>
      <c r="U754" s="52"/>
      <c r="V754" s="52"/>
      <c r="W754" s="53"/>
      <c r="X754" s="53"/>
      <c r="Y754" s="53"/>
      <c r="Z754" s="53"/>
      <c r="AA754" s="53"/>
      <c r="AB754" s="53"/>
      <c r="AC754" s="53"/>
      <c r="AD754" s="53"/>
      <c r="AE754" s="53"/>
      <c r="AF754" s="61"/>
    </row>
    <row r="755" spans="1:32" s="24" customFormat="1" ht="151.5" customHeight="1">
      <c r="A755" s="199"/>
      <c r="B755" s="200"/>
      <c r="C755" s="44"/>
      <c r="D755" s="189"/>
      <c r="E755" s="52"/>
      <c r="F755" s="44" t="s">
        <v>1673</v>
      </c>
      <c r="G755" s="44" t="s">
        <v>1674</v>
      </c>
      <c r="H755" s="104">
        <v>0</v>
      </c>
      <c r="I755" s="113">
        <v>138239497</v>
      </c>
      <c r="J755" s="44" t="s">
        <v>1661</v>
      </c>
      <c r="K755" s="44" t="s">
        <v>1675</v>
      </c>
      <c r="L755" s="44" t="s">
        <v>1674</v>
      </c>
      <c r="M755" s="48">
        <v>43464</v>
      </c>
      <c r="N755" s="104"/>
      <c r="O755" s="43" t="s">
        <v>1689</v>
      </c>
      <c r="P755" s="102" t="s">
        <v>1642</v>
      </c>
      <c r="Q755" s="102" t="s">
        <v>656</v>
      </c>
      <c r="R755" s="113">
        <v>138239497</v>
      </c>
      <c r="S755" s="113">
        <v>138239497</v>
      </c>
      <c r="T755" s="52"/>
      <c r="U755" s="52"/>
      <c r="V755" s="52"/>
      <c r="W755" s="53"/>
      <c r="X755" s="53"/>
      <c r="Y755" s="53"/>
      <c r="Z755" s="53"/>
      <c r="AA755" s="53"/>
      <c r="AB755" s="53"/>
      <c r="AC755" s="53"/>
      <c r="AD755" s="53"/>
      <c r="AE755" s="53"/>
      <c r="AF755" s="61"/>
    </row>
    <row r="756" spans="1:32" s="24" customFormat="1" ht="153.75" customHeight="1">
      <c r="A756" s="199"/>
      <c r="B756" s="200"/>
      <c r="C756" s="44"/>
      <c r="D756" s="189"/>
      <c r="E756" s="52"/>
      <c r="F756" s="44" t="s">
        <v>1676</v>
      </c>
      <c r="G756" s="44" t="s">
        <v>1677</v>
      </c>
      <c r="H756" s="104">
        <v>60</v>
      </c>
      <c r="I756" s="113">
        <v>23697500</v>
      </c>
      <c r="J756" s="44" t="s">
        <v>1661</v>
      </c>
      <c r="K756" s="44" t="s">
        <v>1678</v>
      </c>
      <c r="L756" s="44" t="s">
        <v>1677</v>
      </c>
      <c r="M756" s="48">
        <v>43464</v>
      </c>
      <c r="N756" s="104"/>
      <c r="O756" s="43" t="s">
        <v>1689</v>
      </c>
      <c r="P756" s="102" t="s">
        <v>1642</v>
      </c>
      <c r="Q756" s="102" t="s">
        <v>656</v>
      </c>
      <c r="R756" s="113">
        <v>23697500</v>
      </c>
      <c r="S756" s="113">
        <v>23697500</v>
      </c>
      <c r="T756" s="52"/>
      <c r="U756" s="52"/>
      <c r="V756" s="52"/>
      <c r="W756" s="53"/>
      <c r="X756" s="53"/>
      <c r="Y756" s="53"/>
      <c r="Z756" s="53"/>
      <c r="AA756" s="53"/>
      <c r="AB756" s="53"/>
      <c r="AC756" s="53"/>
      <c r="AD756" s="53"/>
      <c r="AE756" s="53"/>
      <c r="AF756" s="61"/>
    </row>
    <row r="757" spans="1:32" s="24" customFormat="1" ht="409.5">
      <c r="A757" s="199"/>
      <c r="B757" s="200"/>
      <c r="C757" s="44"/>
      <c r="D757" s="44" t="s">
        <v>1679</v>
      </c>
      <c r="E757" s="44" t="s">
        <v>1680</v>
      </c>
      <c r="F757" s="52"/>
      <c r="G757" s="44" t="s">
        <v>1681</v>
      </c>
      <c r="H757" s="104">
        <v>1</v>
      </c>
      <c r="I757" s="113">
        <v>66338568</v>
      </c>
      <c r="J757" s="44" t="s">
        <v>1682</v>
      </c>
      <c r="K757" s="44" t="s">
        <v>1683</v>
      </c>
      <c r="L757" s="44" t="s">
        <v>1681</v>
      </c>
      <c r="M757" s="48">
        <v>43464</v>
      </c>
      <c r="N757" s="104"/>
      <c r="O757" s="43" t="s">
        <v>1689</v>
      </c>
      <c r="P757" s="102" t="s">
        <v>1642</v>
      </c>
      <c r="Q757" s="102" t="s">
        <v>656</v>
      </c>
      <c r="R757" s="113">
        <v>66338568</v>
      </c>
      <c r="S757" s="113">
        <v>66338568</v>
      </c>
      <c r="T757" s="52"/>
      <c r="U757" s="52"/>
      <c r="V757" s="52"/>
      <c r="W757" s="53"/>
      <c r="X757" s="53"/>
      <c r="Y757" s="53"/>
      <c r="Z757" s="53"/>
      <c r="AA757" s="77">
        <v>382912</v>
      </c>
      <c r="AB757" s="53"/>
      <c r="AC757" s="53"/>
      <c r="AD757" s="53"/>
      <c r="AE757" s="53"/>
      <c r="AF757" s="61"/>
    </row>
    <row r="758" spans="1:32" s="24" customFormat="1" ht="87.5">
      <c r="A758" s="199"/>
      <c r="B758" s="200"/>
      <c r="C758" s="44"/>
      <c r="D758" s="52"/>
      <c r="E758" s="44" t="s">
        <v>1684</v>
      </c>
      <c r="F758" s="52"/>
      <c r="G758" s="52"/>
      <c r="H758" s="104"/>
      <c r="I758" s="104"/>
      <c r="J758" s="44"/>
      <c r="K758" s="52"/>
      <c r="L758" s="52"/>
      <c r="M758" s="33"/>
      <c r="N758" s="104"/>
      <c r="O758" s="52" t="s">
        <v>1689</v>
      </c>
      <c r="P758" s="104"/>
      <c r="Q758" s="104"/>
      <c r="R758" s="104"/>
      <c r="S758" s="104"/>
      <c r="T758" s="52"/>
      <c r="U758" s="52"/>
      <c r="V758" s="52"/>
      <c r="W758" s="53"/>
      <c r="X758" s="53"/>
      <c r="Y758" s="53"/>
      <c r="Z758" s="53"/>
      <c r="AA758" s="53"/>
      <c r="AB758" s="53"/>
      <c r="AC758" s="53"/>
      <c r="AD758" s="53"/>
      <c r="AE758" s="53"/>
      <c r="AF758" s="61"/>
    </row>
    <row r="759" spans="1:32" s="24" customFormat="1" ht="137.5">
      <c r="A759" s="199"/>
      <c r="B759" s="200"/>
      <c r="C759" s="44"/>
      <c r="D759" s="52"/>
      <c r="E759" s="44"/>
      <c r="F759" s="44" t="s">
        <v>1685</v>
      </c>
      <c r="G759" s="44" t="s">
        <v>1686</v>
      </c>
      <c r="H759" s="104">
        <v>0</v>
      </c>
      <c r="I759" s="113">
        <v>3000000000</v>
      </c>
      <c r="J759" s="44" t="s">
        <v>1687</v>
      </c>
      <c r="K759" s="52"/>
      <c r="L759" s="52"/>
      <c r="M759" s="33"/>
      <c r="N759" s="104"/>
      <c r="O759" s="52" t="s">
        <v>1689</v>
      </c>
      <c r="P759" s="104"/>
      <c r="Q759" s="103"/>
      <c r="R759" s="113">
        <v>3000000000</v>
      </c>
      <c r="S759" s="113">
        <v>3000000000</v>
      </c>
      <c r="T759" s="52"/>
      <c r="U759" s="52"/>
      <c r="V759" s="52"/>
      <c r="W759" s="53"/>
      <c r="X759" s="53"/>
      <c r="Y759" s="53"/>
      <c r="Z759" s="53"/>
      <c r="AA759" s="53"/>
      <c r="AB759" s="53"/>
      <c r="AC759" s="53"/>
      <c r="AD759" s="53"/>
      <c r="AE759" s="53"/>
      <c r="AF759" s="61"/>
    </row>
    <row r="760" spans="1:32" s="24" customFormat="1" ht="25">
      <c r="A760" s="199"/>
      <c r="B760" s="200"/>
      <c r="C760" s="195"/>
      <c r="D760" s="52"/>
      <c r="E760" s="195"/>
      <c r="F760" s="52"/>
      <c r="G760" s="52"/>
      <c r="H760" s="104"/>
      <c r="I760" s="113">
        <f>SUM(I743:I759)</f>
        <v>4131732538</v>
      </c>
      <c r="J760" s="44" t="s">
        <v>1688</v>
      </c>
      <c r="K760" s="76"/>
      <c r="L760" s="52"/>
      <c r="M760" s="33"/>
      <c r="N760" s="104"/>
      <c r="O760" s="52"/>
      <c r="P760" s="104"/>
      <c r="Q760" s="113">
        <v>1131732538</v>
      </c>
      <c r="R760" s="113">
        <v>1080000000</v>
      </c>
      <c r="S760" s="113">
        <f>SUM(S743:S759)</f>
        <v>4131732538</v>
      </c>
      <c r="T760" s="52"/>
      <c r="U760" s="52"/>
      <c r="V760" s="52"/>
      <c r="W760" s="53"/>
      <c r="X760" s="53"/>
      <c r="Y760" s="53"/>
      <c r="Z760" s="53"/>
      <c r="AA760" s="53"/>
      <c r="AB760" s="53"/>
      <c r="AC760" s="53"/>
      <c r="AD760" s="53"/>
      <c r="AE760" s="53"/>
      <c r="AF760" s="61"/>
    </row>
    <row r="761" spans="1:32" s="24" customFormat="1" ht="12.5">
      <c r="A761" s="199"/>
      <c r="B761" s="200"/>
      <c r="C761" s="195"/>
      <c r="D761" s="52"/>
      <c r="E761" s="195"/>
      <c r="F761" s="52"/>
      <c r="G761" s="52"/>
      <c r="H761" s="104"/>
      <c r="I761" s="104"/>
      <c r="J761" s="44"/>
      <c r="K761" s="52"/>
      <c r="L761" s="52"/>
      <c r="M761" s="33"/>
      <c r="N761" s="104"/>
      <c r="O761" s="52"/>
      <c r="P761" s="104"/>
      <c r="Q761" s="104"/>
      <c r="R761" s="104"/>
      <c r="S761" s="104"/>
      <c r="T761" s="52"/>
      <c r="U761" s="52"/>
      <c r="V761" s="52"/>
      <c r="W761" s="53"/>
      <c r="X761" s="53"/>
      <c r="Y761" s="53"/>
      <c r="Z761" s="53"/>
      <c r="AA761" s="53"/>
      <c r="AB761" s="53"/>
      <c r="AC761" s="53"/>
      <c r="AD761" s="53"/>
      <c r="AE761" s="53"/>
      <c r="AF761" s="61"/>
    </row>
    <row r="762" spans="1:32" s="24" customFormat="1" ht="212.5">
      <c r="A762" s="190" t="s">
        <v>1969</v>
      </c>
      <c r="B762" s="187" t="s">
        <v>1772</v>
      </c>
      <c r="C762" s="187"/>
      <c r="D762" s="35"/>
      <c r="E762" s="35"/>
      <c r="F762" s="187" t="s">
        <v>1771</v>
      </c>
      <c r="G762" s="35" t="s">
        <v>1770</v>
      </c>
      <c r="H762" s="103"/>
      <c r="I762" s="117">
        <v>1</v>
      </c>
      <c r="J762" s="44" t="s">
        <v>1762</v>
      </c>
      <c r="K762" s="44" t="s">
        <v>1759</v>
      </c>
      <c r="L762" s="44" t="s">
        <v>1769</v>
      </c>
      <c r="M762" s="38"/>
      <c r="N762" s="103"/>
      <c r="O762" s="44" t="s">
        <v>1727</v>
      </c>
      <c r="P762" s="103" t="s">
        <v>1756</v>
      </c>
      <c r="Q762" s="103" t="s">
        <v>294</v>
      </c>
      <c r="R762" s="130" t="s">
        <v>1706</v>
      </c>
      <c r="S762" s="130"/>
      <c r="T762" s="53"/>
      <c r="U762" s="53"/>
      <c r="V762" s="53"/>
      <c r="W762" s="53"/>
      <c r="X762" s="53"/>
      <c r="Y762" s="53"/>
      <c r="Z762" s="53"/>
      <c r="AA762" s="53"/>
      <c r="AB762" s="53"/>
      <c r="AC762" s="53"/>
      <c r="AD762" s="53"/>
      <c r="AE762" s="53"/>
      <c r="AF762" s="61"/>
    </row>
    <row r="763" spans="1:32" s="24" customFormat="1" ht="162.5">
      <c r="A763" s="190"/>
      <c r="B763" s="187"/>
      <c r="C763" s="187"/>
      <c r="D763" s="35"/>
      <c r="E763" s="35"/>
      <c r="F763" s="187"/>
      <c r="G763" s="35" t="s">
        <v>1768</v>
      </c>
      <c r="H763" s="103"/>
      <c r="I763" s="117"/>
      <c r="J763" s="44"/>
      <c r="K763" s="44"/>
      <c r="L763" s="44"/>
      <c r="M763" s="38"/>
      <c r="N763" s="103"/>
      <c r="O763" s="44" t="s">
        <v>1727</v>
      </c>
      <c r="P763" s="103"/>
      <c r="Q763" s="103"/>
      <c r="R763" s="130"/>
      <c r="S763" s="130"/>
      <c r="T763" s="53"/>
      <c r="U763" s="53"/>
      <c r="V763" s="53"/>
      <c r="W763" s="53"/>
      <c r="X763" s="53"/>
      <c r="Y763" s="53"/>
      <c r="Z763" s="53"/>
      <c r="AA763" s="53"/>
      <c r="AB763" s="53"/>
      <c r="AC763" s="53"/>
      <c r="AD763" s="53"/>
      <c r="AE763" s="53"/>
      <c r="AF763" s="61"/>
    </row>
    <row r="764" spans="1:32" s="24" customFormat="1" ht="212.5">
      <c r="A764" s="190"/>
      <c r="B764" s="187"/>
      <c r="C764" s="187"/>
      <c r="D764" s="35"/>
      <c r="E764" s="35"/>
      <c r="F764" s="187" t="s">
        <v>1767</v>
      </c>
      <c r="G764" s="35" t="s">
        <v>1766</v>
      </c>
      <c r="H764" s="103"/>
      <c r="I764" s="117">
        <v>1</v>
      </c>
      <c r="J764" s="44" t="s">
        <v>1762</v>
      </c>
      <c r="K764" s="35"/>
      <c r="L764" s="35"/>
      <c r="M764" s="37"/>
      <c r="N764" s="101"/>
      <c r="O764" s="35" t="s">
        <v>1727</v>
      </c>
      <c r="P764" s="105"/>
      <c r="Q764" s="105"/>
      <c r="R764" s="151"/>
      <c r="S764" s="130"/>
      <c r="T764" s="53"/>
      <c r="U764" s="53"/>
      <c r="V764" s="53"/>
      <c r="W764" s="53"/>
      <c r="X764" s="53"/>
      <c r="Y764" s="53"/>
      <c r="Z764" s="53"/>
      <c r="AA764" s="53"/>
      <c r="AB764" s="53"/>
      <c r="AC764" s="53"/>
      <c r="AD764" s="53"/>
      <c r="AE764" s="53"/>
      <c r="AF764" s="61"/>
    </row>
    <row r="765" spans="1:32" s="24" customFormat="1" ht="150">
      <c r="A765" s="190"/>
      <c r="B765" s="187"/>
      <c r="C765" s="187"/>
      <c r="D765" s="35"/>
      <c r="E765" s="35"/>
      <c r="F765" s="187"/>
      <c r="G765" s="35" t="s">
        <v>1765</v>
      </c>
      <c r="H765" s="103"/>
      <c r="I765" s="117"/>
      <c r="J765" s="44"/>
      <c r="K765" s="44"/>
      <c r="L765" s="44"/>
      <c r="M765" s="38"/>
      <c r="N765" s="103"/>
      <c r="O765" s="44" t="s">
        <v>1727</v>
      </c>
      <c r="P765" s="103"/>
      <c r="Q765" s="103"/>
      <c r="R765" s="130"/>
      <c r="S765" s="130"/>
      <c r="T765" s="53"/>
      <c r="U765" s="53"/>
      <c r="V765" s="53"/>
      <c r="W765" s="53"/>
      <c r="X765" s="53"/>
      <c r="Y765" s="53"/>
      <c r="Z765" s="53"/>
      <c r="AA765" s="53"/>
      <c r="AB765" s="53"/>
      <c r="AC765" s="53"/>
      <c r="AD765" s="53"/>
      <c r="AE765" s="53"/>
      <c r="AF765" s="61"/>
    </row>
    <row r="766" spans="1:32" s="24" customFormat="1" ht="212.5">
      <c r="A766" s="190"/>
      <c r="B766" s="187"/>
      <c r="C766" s="187"/>
      <c r="D766" s="35"/>
      <c r="E766" s="35"/>
      <c r="F766" s="35" t="s">
        <v>1764</v>
      </c>
      <c r="G766" s="35" t="s">
        <v>1763</v>
      </c>
      <c r="H766" s="103"/>
      <c r="I766" s="101">
        <v>1</v>
      </c>
      <c r="J766" s="44" t="s">
        <v>1762</v>
      </c>
      <c r="K766" s="44"/>
      <c r="L766" s="44"/>
      <c r="M766" s="38"/>
      <c r="N766" s="103"/>
      <c r="O766" s="44" t="s">
        <v>1727</v>
      </c>
      <c r="P766" s="103"/>
      <c r="Q766" s="103"/>
      <c r="R766" s="130"/>
      <c r="S766" s="130"/>
      <c r="T766" s="53"/>
      <c r="U766" s="53"/>
      <c r="V766" s="53"/>
      <c r="W766" s="53"/>
      <c r="X766" s="53"/>
      <c r="Y766" s="53"/>
      <c r="Z766" s="53"/>
      <c r="AA766" s="53"/>
      <c r="AB766" s="53"/>
      <c r="AC766" s="53"/>
      <c r="AD766" s="53"/>
      <c r="AE766" s="53"/>
      <c r="AF766" s="61"/>
    </row>
    <row r="767" spans="1:32" s="24" customFormat="1" ht="112.5">
      <c r="A767" s="190"/>
      <c r="B767" s="187"/>
      <c r="C767" s="187"/>
      <c r="D767" s="35"/>
      <c r="E767" s="35"/>
      <c r="F767" s="187" t="s">
        <v>1761</v>
      </c>
      <c r="G767" s="35" t="s">
        <v>1760</v>
      </c>
      <c r="H767" s="103"/>
      <c r="I767" s="101">
        <v>1</v>
      </c>
      <c r="J767" s="44" t="s">
        <v>1759</v>
      </c>
      <c r="K767" s="35" t="s">
        <v>1758</v>
      </c>
      <c r="L767" s="35" t="s">
        <v>1757</v>
      </c>
      <c r="M767" s="37"/>
      <c r="N767" s="101"/>
      <c r="O767" s="35" t="s">
        <v>1727</v>
      </c>
      <c r="P767" s="103" t="s">
        <v>1756</v>
      </c>
      <c r="Q767" s="103" t="s">
        <v>294</v>
      </c>
      <c r="R767" s="130" t="s">
        <v>1755</v>
      </c>
      <c r="S767" s="130"/>
      <c r="T767" s="53"/>
      <c r="U767" s="53"/>
      <c r="V767" s="53"/>
      <c r="W767" s="53"/>
      <c r="X767" s="53"/>
      <c r="Y767" s="53"/>
      <c r="Z767" s="53"/>
      <c r="AA767" s="53"/>
      <c r="AB767" s="53"/>
      <c r="AC767" s="53"/>
      <c r="AD767" s="53"/>
      <c r="AE767" s="53"/>
      <c r="AF767" s="61"/>
    </row>
    <row r="768" spans="1:32" s="24" customFormat="1" ht="150">
      <c r="A768" s="190"/>
      <c r="B768" s="187"/>
      <c r="C768" s="187"/>
      <c r="D768" s="35"/>
      <c r="E768" s="35"/>
      <c r="F768" s="187"/>
      <c r="G768" s="35" t="s">
        <v>1754</v>
      </c>
      <c r="H768" s="103"/>
      <c r="I768" s="117"/>
      <c r="J768" s="44"/>
      <c r="K768" s="44"/>
      <c r="L768" s="44"/>
      <c r="M768" s="38"/>
      <c r="N768" s="103"/>
      <c r="O768" s="44" t="s">
        <v>1727</v>
      </c>
      <c r="P768" s="103"/>
      <c r="Q768" s="103"/>
      <c r="R768" s="130"/>
      <c r="S768" s="130"/>
      <c r="T768" s="53"/>
      <c r="U768" s="53"/>
      <c r="V768" s="53"/>
      <c r="W768" s="53"/>
      <c r="X768" s="53"/>
      <c r="Y768" s="53"/>
      <c r="Z768" s="53"/>
      <c r="AA768" s="53"/>
      <c r="AB768" s="53"/>
      <c r="AC768" s="53"/>
      <c r="AD768" s="53"/>
      <c r="AE768" s="53"/>
      <c r="AF768" s="61"/>
    </row>
    <row r="769" spans="1:32" s="24" customFormat="1" ht="350">
      <c r="A769" s="190"/>
      <c r="B769" s="187" t="s">
        <v>1753</v>
      </c>
      <c r="C769" s="187"/>
      <c r="D769" s="35"/>
      <c r="E769" s="35"/>
      <c r="F769" s="187" t="s">
        <v>1752</v>
      </c>
      <c r="G769" s="187" t="s">
        <v>1751</v>
      </c>
      <c r="H769" s="103"/>
      <c r="I769" s="191">
        <v>5</v>
      </c>
      <c r="J769" s="189" t="s">
        <v>1750</v>
      </c>
      <c r="K769" s="44" t="s">
        <v>1748</v>
      </c>
      <c r="L769" s="44" t="s">
        <v>1747</v>
      </c>
      <c r="M769" s="38"/>
      <c r="N769" s="103"/>
      <c r="O769" s="44" t="s">
        <v>1727</v>
      </c>
      <c r="P769" s="103"/>
      <c r="Q769" s="103" t="s">
        <v>1729</v>
      </c>
      <c r="R769" s="130" t="s">
        <v>1749</v>
      </c>
      <c r="S769" s="130"/>
      <c r="T769" s="53"/>
      <c r="U769" s="53"/>
      <c r="V769" s="53"/>
      <c r="W769" s="53"/>
      <c r="X769" s="53"/>
      <c r="Y769" s="53"/>
      <c r="Z769" s="53"/>
      <c r="AA769" s="53"/>
      <c r="AB769" s="53"/>
      <c r="AC769" s="53"/>
      <c r="AD769" s="53"/>
      <c r="AE769" s="53"/>
      <c r="AF769" s="61"/>
    </row>
    <row r="770" spans="1:32" s="24" customFormat="1" ht="350">
      <c r="A770" s="190"/>
      <c r="B770" s="187"/>
      <c r="C770" s="187"/>
      <c r="D770" s="35"/>
      <c r="E770" s="35"/>
      <c r="F770" s="187"/>
      <c r="G770" s="187"/>
      <c r="H770" s="103"/>
      <c r="I770" s="191"/>
      <c r="J770" s="189"/>
      <c r="K770" s="44" t="s">
        <v>1748</v>
      </c>
      <c r="L770" s="44" t="s">
        <v>1747</v>
      </c>
      <c r="M770" s="38"/>
      <c r="N770" s="103"/>
      <c r="O770" s="44" t="s">
        <v>1727</v>
      </c>
      <c r="P770" s="103"/>
      <c r="Q770" s="103" t="s">
        <v>1746</v>
      </c>
      <c r="R770" s="130">
        <v>9438982158</v>
      </c>
      <c r="S770" s="130"/>
      <c r="T770" s="53"/>
      <c r="U770" s="53"/>
      <c r="V770" s="53"/>
      <c r="W770" s="53"/>
      <c r="X770" s="53"/>
      <c r="Y770" s="53"/>
      <c r="Z770" s="53"/>
      <c r="AA770" s="53"/>
      <c r="AB770" s="53"/>
      <c r="AC770" s="53"/>
      <c r="AD770" s="53"/>
      <c r="AE770" s="53"/>
      <c r="AF770" s="61"/>
    </row>
    <row r="771" spans="1:32" s="24" customFormat="1" ht="250">
      <c r="A771" s="190"/>
      <c r="B771" s="187"/>
      <c r="C771" s="187"/>
      <c r="D771" s="35"/>
      <c r="E771" s="35"/>
      <c r="F771" s="187" t="s">
        <v>1745</v>
      </c>
      <c r="G771" s="35" t="s">
        <v>1744</v>
      </c>
      <c r="H771" s="103"/>
      <c r="I771" s="101">
        <v>6</v>
      </c>
      <c r="J771" s="189"/>
      <c r="K771" s="44" t="s">
        <v>1743</v>
      </c>
      <c r="L771" s="44" t="s">
        <v>1742</v>
      </c>
      <c r="M771" s="38"/>
      <c r="N771" s="103"/>
      <c r="O771" s="44" t="s">
        <v>1727</v>
      </c>
      <c r="P771" s="103"/>
      <c r="Q771" s="103" t="s">
        <v>1741</v>
      </c>
      <c r="R771" s="130" t="s">
        <v>1740</v>
      </c>
      <c r="S771" s="130"/>
      <c r="T771" s="53"/>
      <c r="U771" s="53"/>
      <c r="V771" s="53"/>
      <c r="W771" s="53"/>
      <c r="X771" s="53"/>
      <c r="Y771" s="53"/>
      <c r="Z771" s="53"/>
      <c r="AA771" s="53"/>
      <c r="AB771" s="53"/>
      <c r="AC771" s="53"/>
      <c r="AD771" s="53"/>
      <c r="AE771" s="53"/>
      <c r="AF771" s="61"/>
    </row>
    <row r="772" spans="1:32" s="24" customFormat="1" ht="175">
      <c r="A772" s="190"/>
      <c r="B772" s="187"/>
      <c r="C772" s="187"/>
      <c r="D772" s="35"/>
      <c r="E772" s="35"/>
      <c r="F772" s="187"/>
      <c r="G772" s="35" t="s">
        <v>1739</v>
      </c>
      <c r="H772" s="101"/>
      <c r="I772" s="101">
        <v>1.2000000000000002</v>
      </c>
      <c r="J772" s="189"/>
      <c r="K772" s="35"/>
      <c r="L772" s="35"/>
      <c r="M772" s="37"/>
      <c r="N772" s="101"/>
      <c r="O772" s="35" t="s">
        <v>1727</v>
      </c>
      <c r="P772" s="101"/>
      <c r="Q772" s="103"/>
      <c r="R772" s="130"/>
      <c r="S772" s="130"/>
      <c r="T772" s="53"/>
      <c r="U772" s="53"/>
      <c r="V772" s="53"/>
      <c r="W772" s="53"/>
      <c r="X772" s="53"/>
      <c r="Y772" s="53"/>
      <c r="Z772" s="53"/>
      <c r="AA772" s="53"/>
      <c r="AB772" s="53"/>
      <c r="AC772" s="53"/>
      <c r="AD772" s="53"/>
      <c r="AE772" s="53"/>
      <c r="AF772" s="61"/>
    </row>
    <row r="773" spans="1:32" s="24" customFormat="1" ht="187.5">
      <c r="A773" s="190"/>
      <c r="B773" s="187"/>
      <c r="C773" s="187"/>
      <c r="D773" s="35"/>
      <c r="E773" s="35"/>
      <c r="F773" s="35" t="s">
        <v>1738</v>
      </c>
      <c r="G773" s="35" t="s">
        <v>1737</v>
      </c>
      <c r="H773" s="101"/>
      <c r="I773" s="101">
        <v>1</v>
      </c>
      <c r="J773" s="189"/>
      <c r="K773" s="35" t="s">
        <v>1736</v>
      </c>
      <c r="L773" s="35" t="s">
        <v>1735</v>
      </c>
      <c r="M773" s="37"/>
      <c r="N773" s="101"/>
      <c r="O773" s="35" t="s">
        <v>1727</v>
      </c>
      <c r="P773" s="101"/>
      <c r="Q773" s="103" t="s">
        <v>1729</v>
      </c>
      <c r="R773" s="130" t="s">
        <v>1734</v>
      </c>
      <c r="S773" s="130"/>
      <c r="T773" s="53"/>
      <c r="U773" s="53"/>
      <c r="V773" s="53"/>
      <c r="W773" s="53"/>
      <c r="X773" s="53"/>
      <c r="Y773" s="53"/>
      <c r="Z773" s="53"/>
      <c r="AA773" s="53"/>
      <c r="AB773" s="53"/>
      <c r="AC773" s="53"/>
      <c r="AD773" s="53"/>
      <c r="AE773" s="53"/>
      <c r="AF773" s="61"/>
    </row>
    <row r="774" spans="1:32" s="24" customFormat="1" ht="287.5">
      <c r="A774" s="190"/>
      <c r="B774" s="187"/>
      <c r="C774" s="187"/>
      <c r="D774" s="35"/>
      <c r="E774" s="35"/>
      <c r="F774" s="35" t="s">
        <v>1733</v>
      </c>
      <c r="G774" s="35" t="s">
        <v>1732</v>
      </c>
      <c r="H774" s="101"/>
      <c r="I774" s="101"/>
      <c r="J774" s="189"/>
      <c r="K774" s="35" t="s">
        <v>1731</v>
      </c>
      <c r="L774" s="35" t="s">
        <v>1730</v>
      </c>
      <c r="M774" s="37"/>
      <c r="N774" s="101"/>
      <c r="O774" s="35" t="s">
        <v>1727</v>
      </c>
      <c r="P774" s="101"/>
      <c r="Q774" s="103" t="s">
        <v>1729</v>
      </c>
      <c r="R774" s="130" t="s">
        <v>1728</v>
      </c>
      <c r="S774" s="130"/>
      <c r="T774" s="53"/>
      <c r="U774" s="53"/>
      <c r="V774" s="53"/>
      <c r="W774" s="53"/>
      <c r="X774" s="53"/>
      <c r="Y774" s="53"/>
      <c r="Z774" s="53"/>
      <c r="AA774" s="53"/>
      <c r="AB774" s="53"/>
      <c r="AC774" s="53"/>
      <c r="AD774" s="53"/>
      <c r="AE774" s="53"/>
      <c r="AF774" s="61"/>
    </row>
    <row r="775" spans="1:32" s="24" customFormat="1" ht="60" customHeight="1">
      <c r="A775" s="202" t="s">
        <v>479</v>
      </c>
      <c r="B775" s="197" t="s">
        <v>480</v>
      </c>
      <c r="C775" s="197" t="s">
        <v>481</v>
      </c>
      <c r="D775" s="197" t="s">
        <v>482</v>
      </c>
      <c r="E775" s="197" t="s">
        <v>483</v>
      </c>
      <c r="F775" s="197" t="s">
        <v>484</v>
      </c>
      <c r="G775" s="197" t="s">
        <v>485</v>
      </c>
      <c r="H775" s="118">
        <v>0.01</v>
      </c>
      <c r="I775" s="119" t="s">
        <v>486</v>
      </c>
      <c r="J775" s="197" t="s">
        <v>487</v>
      </c>
      <c r="K775" s="35" t="s">
        <v>488</v>
      </c>
      <c r="L775" s="43" t="s">
        <v>489</v>
      </c>
      <c r="M775" s="41">
        <v>43465</v>
      </c>
      <c r="N775" s="102">
        <v>2</v>
      </c>
      <c r="O775" s="197" t="s">
        <v>557</v>
      </c>
      <c r="P775" s="102"/>
      <c r="Q775" s="198" t="s">
        <v>481</v>
      </c>
      <c r="R775" s="152">
        <v>84692029</v>
      </c>
      <c r="S775" s="153">
        <v>84692029</v>
      </c>
      <c r="T775" s="52"/>
      <c r="U775" s="53"/>
      <c r="V775" s="53"/>
      <c r="W775" s="53"/>
      <c r="X775" s="53"/>
      <c r="Y775" s="53"/>
      <c r="Z775" s="53"/>
      <c r="AA775" s="53"/>
      <c r="AB775" s="53"/>
      <c r="AC775" s="53"/>
      <c r="AD775" s="53"/>
      <c r="AE775" s="53"/>
      <c r="AF775" s="61"/>
    </row>
    <row r="776" spans="1:32" s="24" customFormat="1" ht="75">
      <c r="A776" s="202"/>
      <c r="B776" s="197"/>
      <c r="C776" s="197"/>
      <c r="D776" s="197"/>
      <c r="E776" s="197"/>
      <c r="F776" s="197"/>
      <c r="G776" s="197"/>
      <c r="H776" s="118">
        <v>0</v>
      </c>
      <c r="I776" s="119" t="s">
        <v>486</v>
      </c>
      <c r="J776" s="197"/>
      <c r="K776" s="35" t="s">
        <v>490</v>
      </c>
      <c r="L776" s="43" t="s">
        <v>491</v>
      </c>
      <c r="M776" s="41">
        <v>43190</v>
      </c>
      <c r="N776" s="102">
        <v>1</v>
      </c>
      <c r="O776" s="197"/>
      <c r="P776" s="102"/>
      <c r="Q776" s="198"/>
      <c r="R776" s="152">
        <v>69293478</v>
      </c>
      <c r="S776" s="153">
        <v>69293478</v>
      </c>
      <c r="T776" s="52"/>
      <c r="U776" s="52"/>
      <c r="V776" s="52"/>
      <c r="W776" s="53"/>
      <c r="X776" s="53"/>
      <c r="Y776" s="53"/>
      <c r="Z776" s="53"/>
      <c r="AA776" s="53"/>
      <c r="AB776" s="53"/>
      <c r="AC776" s="53"/>
      <c r="AD776" s="53"/>
      <c r="AE776" s="53"/>
      <c r="AF776" s="61"/>
    </row>
    <row r="777" spans="1:32" s="24" customFormat="1" ht="87.5">
      <c r="A777" s="202"/>
      <c r="B777" s="197"/>
      <c r="C777" s="197"/>
      <c r="D777" s="197"/>
      <c r="E777" s="197"/>
      <c r="F777" s="197"/>
      <c r="G777" s="197"/>
      <c r="H777" s="118">
        <v>0</v>
      </c>
      <c r="I777" s="119" t="s">
        <v>486</v>
      </c>
      <c r="J777" s="197"/>
      <c r="K777" s="35" t="s">
        <v>492</v>
      </c>
      <c r="L777" s="44" t="s">
        <v>493</v>
      </c>
      <c r="M777" s="41">
        <v>43190</v>
      </c>
      <c r="N777" s="102">
        <v>1</v>
      </c>
      <c r="O777" s="197"/>
      <c r="P777" s="102"/>
      <c r="Q777" s="198"/>
      <c r="R777" s="152">
        <v>46195652</v>
      </c>
      <c r="S777" s="153">
        <v>46195652</v>
      </c>
      <c r="T777" s="52"/>
      <c r="U777" s="52"/>
      <c r="V777" s="52"/>
      <c r="W777" s="53"/>
      <c r="X777" s="53"/>
      <c r="Y777" s="53"/>
      <c r="Z777" s="53"/>
      <c r="AA777" s="53"/>
      <c r="AB777" s="53"/>
      <c r="AC777" s="53"/>
      <c r="AD777" s="53"/>
      <c r="AE777" s="53"/>
      <c r="AF777" s="61"/>
    </row>
    <row r="778" spans="1:32" s="24" customFormat="1" ht="62.5">
      <c r="A778" s="202"/>
      <c r="B778" s="197"/>
      <c r="C778" s="197"/>
      <c r="D778" s="197"/>
      <c r="E778" s="197"/>
      <c r="F778" s="197"/>
      <c r="G778" s="197"/>
      <c r="H778" s="118">
        <v>0</v>
      </c>
      <c r="I778" s="119" t="s">
        <v>486</v>
      </c>
      <c r="J778" s="197"/>
      <c r="K778" s="35" t="s">
        <v>494</v>
      </c>
      <c r="L778" s="44" t="s">
        <v>495</v>
      </c>
      <c r="M778" s="41">
        <v>43465</v>
      </c>
      <c r="N778" s="102">
        <v>1</v>
      </c>
      <c r="O778" s="197"/>
      <c r="P778" s="104"/>
      <c r="Q778" s="198"/>
      <c r="R778" s="152">
        <v>73913043</v>
      </c>
      <c r="S778" s="153">
        <v>73913043</v>
      </c>
      <c r="T778" s="52"/>
      <c r="U778" s="52"/>
      <c r="V778" s="52"/>
      <c r="W778" s="53"/>
      <c r="X778" s="53"/>
      <c r="Y778" s="53"/>
      <c r="Z778" s="53"/>
      <c r="AA778" s="53"/>
      <c r="AB778" s="53"/>
      <c r="AC778" s="53"/>
      <c r="AD778" s="53"/>
      <c r="AE778" s="53"/>
      <c r="AF778" s="61"/>
    </row>
    <row r="779" spans="1:32" s="24" customFormat="1" ht="175">
      <c r="A779" s="202"/>
      <c r="B779" s="197"/>
      <c r="C779" s="197"/>
      <c r="D779" s="197"/>
      <c r="E779" s="197"/>
      <c r="F779" s="197"/>
      <c r="G779" s="197"/>
      <c r="H779" s="104">
        <v>0</v>
      </c>
      <c r="I779" s="104">
        <v>1</v>
      </c>
      <c r="J779" s="35" t="s">
        <v>1635</v>
      </c>
      <c r="K779" s="35" t="s">
        <v>496</v>
      </c>
      <c r="L779" s="43" t="s">
        <v>497</v>
      </c>
      <c r="M779" s="41">
        <v>43465</v>
      </c>
      <c r="N779" s="102">
        <v>12</v>
      </c>
      <c r="O779" s="197"/>
      <c r="P779" s="104"/>
      <c r="Q779" s="198"/>
      <c r="R779" s="142">
        <v>258695652</v>
      </c>
      <c r="S779" s="153">
        <v>258695652</v>
      </c>
      <c r="T779" s="52"/>
      <c r="U779" s="52"/>
      <c r="V779" s="52"/>
      <c r="W779" s="53"/>
      <c r="X779" s="53"/>
      <c r="Y779" s="53"/>
      <c r="Z779" s="53"/>
      <c r="AA779" s="53"/>
      <c r="AB779" s="53"/>
      <c r="AC779" s="53"/>
      <c r="AD779" s="53"/>
      <c r="AE779" s="53"/>
      <c r="AF779" s="61"/>
    </row>
    <row r="780" spans="1:32" s="24" customFormat="1" ht="212.5">
      <c r="A780" s="202"/>
      <c r="B780" s="197"/>
      <c r="C780" s="197"/>
      <c r="D780" s="197"/>
      <c r="E780" s="197"/>
      <c r="F780" s="43" t="s">
        <v>498</v>
      </c>
      <c r="G780" s="43" t="s">
        <v>499</v>
      </c>
      <c r="H780" s="104">
        <v>0</v>
      </c>
      <c r="I780" s="104">
        <v>1</v>
      </c>
      <c r="J780" s="43" t="s">
        <v>487</v>
      </c>
      <c r="K780" s="35" t="s">
        <v>500</v>
      </c>
      <c r="L780" s="43" t="s">
        <v>501</v>
      </c>
      <c r="M780" s="41">
        <v>43465</v>
      </c>
      <c r="N780" s="102">
        <v>2</v>
      </c>
      <c r="O780" s="197"/>
      <c r="P780" s="104"/>
      <c r="Q780" s="198"/>
      <c r="R780" s="152">
        <v>90851449</v>
      </c>
      <c r="S780" s="153">
        <v>90851449</v>
      </c>
      <c r="T780" s="52"/>
      <c r="U780" s="52"/>
      <c r="V780" s="52"/>
      <c r="W780" s="53"/>
      <c r="X780" s="53"/>
      <c r="Y780" s="53"/>
      <c r="Z780" s="53"/>
      <c r="AA780" s="53"/>
      <c r="AB780" s="53"/>
      <c r="AC780" s="53"/>
      <c r="AD780" s="53"/>
      <c r="AE780" s="53"/>
      <c r="AF780" s="61"/>
    </row>
    <row r="781" spans="1:32" s="24" customFormat="1" ht="63.75" customHeight="1">
      <c r="A781" s="202" t="s">
        <v>479</v>
      </c>
      <c r="B781" s="197" t="s">
        <v>480</v>
      </c>
      <c r="C781" s="197" t="s">
        <v>481</v>
      </c>
      <c r="D781" s="197" t="s">
        <v>502</v>
      </c>
      <c r="E781" s="197" t="s">
        <v>503</v>
      </c>
      <c r="F781" s="259" t="s">
        <v>504</v>
      </c>
      <c r="G781" s="197" t="s">
        <v>505</v>
      </c>
      <c r="H781" s="120">
        <v>0</v>
      </c>
      <c r="I781" s="120">
        <v>1</v>
      </c>
      <c r="J781" s="197" t="s">
        <v>506</v>
      </c>
      <c r="K781" s="35" t="s">
        <v>507</v>
      </c>
      <c r="L781" s="43" t="s">
        <v>508</v>
      </c>
      <c r="M781" s="41">
        <v>43465</v>
      </c>
      <c r="N781" s="198">
        <v>12</v>
      </c>
      <c r="O781" s="197" t="s">
        <v>557</v>
      </c>
      <c r="P781" s="102"/>
      <c r="Q781" s="198" t="s">
        <v>481</v>
      </c>
      <c r="R781" s="154">
        <v>50000000</v>
      </c>
      <c r="S781" s="155">
        <v>50000000</v>
      </c>
      <c r="T781" s="52"/>
      <c r="U781" s="52"/>
      <c r="V781" s="52"/>
      <c r="W781" s="53"/>
      <c r="X781" s="53"/>
      <c r="Y781" s="53"/>
      <c r="Z781" s="53"/>
      <c r="AA781" s="53"/>
      <c r="AB781" s="53"/>
      <c r="AC781" s="53"/>
      <c r="AD781" s="53"/>
      <c r="AE781" s="53"/>
      <c r="AF781" s="61"/>
    </row>
    <row r="782" spans="1:32" s="24" customFormat="1" ht="37.5">
      <c r="A782" s="202"/>
      <c r="B782" s="197"/>
      <c r="C782" s="197"/>
      <c r="D782" s="197"/>
      <c r="E782" s="197"/>
      <c r="F782" s="259"/>
      <c r="G782" s="197"/>
      <c r="H782" s="120">
        <v>0</v>
      </c>
      <c r="I782" s="120">
        <v>1</v>
      </c>
      <c r="J782" s="197"/>
      <c r="K782" s="35" t="s">
        <v>509</v>
      </c>
      <c r="L782" s="43" t="s">
        <v>510</v>
      </c>
      <c r="M782" s="41">
        <v>43465</v>
      </c>
      <c r="N782" s="198"/>
      <c r="O782" s="197"/>
      <c r="P782" s="102"/>
      <c r="Q782" s="198"/>
      <c r="R782" s="154">
        <v>0</v>
      </c>
      <c r="S782" s="155">
        <f t="shared" ref="S782:S787" si="10">R782</f>
        <v>0</v>
      </c>
      <c r="T782" s="52"/>
      <c r="U782" s="52"/>
      <c r="V782" s="52"/>
      <c r="W782" s="53"/>
      <c r="X782" s="53"/>
      <c r="Y782" s="53"/>
      <c r="Z782" s="53"/>
      <c r="AA782" s="53"/>
      <c r="AB782" s="53"/>
      <c r="AC782" s="53"/>
      <c r="AD782" s="53"/>
      <c r="AE782" s="53"/>
      <c r="AF782" s="61"/>
    </row>
    <row r="783" spans="1:32" s="24" customFormat="1" ht="75">
      <c r="A783" s="202"/>
      <c r="B783" s="197"/>
      <c r="C783" s="197"/>
      <c r="D783" s="197"/>
      <c r="E783" s="197"/>
      <c r="F783" s="259"/>
      <c r="G783" s="197"/>
      <c r="H783" s="120">
        <v>0</v>
      </c>
      <c r="I783" s="120">
        <v>1</v>
      </c>
      <c r="J783" s="197"/>
      <c r="K783" s="35" t="s">
        <v>511</v>
      </c>
      <c r="L783" s="43" t="s">
        <v>512</v>
      </c>
      <c r="M783" s="41">
        <v>43465</v>
      </c>
      <c r="N783" s="198"/>
      <c r="O783" s="197"/>
      <c r="P783" s="102"/>
      <c r="Q783" s="198"/>
      <c r="R783" s="156">
        <v>60000000</v>
      </c>
      <c r="S783" s="155">
        <f t="shared" si="10"/>
        <v>60000000</v>
      </c>
      <c r="T783" s="53"/>
      <c r="U783" s="53"/>
      <c r="V783" s="53"/>
      <c r="W783" s="53"/>
      <c r="X783" s="53"/>
      <c r="Y783" s="53"/>
      <c r="Z783" s="53"/>
      <c r="AA783" s="53"/>
      <c r="AB783" s="53"/>
      <c r="AC783" s="53"/>
      <c r="AD783" s="53"/>
      <c r="AE783" s="53"/>
      <c r="AF783" s="61"/>
    </row>
    <row r="784" spans="1:32" s="24" customFormat="1" ht="115.5" customHeight="1">
      <c r="A784" s="202"/>
      <c r="B784" s="197"/>
      <c r="C784" s="197"/>
      <c r="D784" s="197"/>
      <c r="E784" s="197"/>
      <c r="F784" s="259"/>
      <c r="G784" s="197"/>
      <c r="H784" s="120">
        <v>0</v>
      </c>
      <c r="I784" s="120">
        <v>1</v>
      </c>
      <c r="J784" s="197"/>
      <c r="K784" s="35" t="s">
        <v>513</v>
      </c>
      <c r="L784" s="43" t="s">
        <v>514</v>
      </c>
      <c r="M784" s="41">
        <v>43465</v>
      </c>
      <c r="N784" s="198"/>
      <c r="O784" s="197"/>
      <c r="P784" s="102"/>
      <c r="Q784" s="198"/>
      <c r="R784" s="156">
        <v>180000000</v>
      </c>
      <c r="S784" s="153">
        <v>180000000</v>
      </c>
      <c r="T784" s="53"/>
      <c r="U784" s="53"/>
      <c r="V784" s="53"/>
      <c r="W784" s="53"/>
      <c r="X784" s="53"/>
      <c r="Y784" s="53"/>
      <c r="Z784" s="53"/>
      <c r="AA784" s="53"/>
      <c r="AB784" s="53"/>
      <c r="AC784" s="53"/>
      <c r="AD784" s="53"/>
      <c r="AE784" s="53"/>
      <c r="AF784" s="61"/>
    </row>
    <row r="785" spans="1:32" s="24" customFormat="1" ht="135.75" customHeight="1">
      <c r="A785" s="202"/>
      <c r="B785" s="197"/>
      <c r="C785" s="197"/>
      <c r="D785" s="197"/>
      <c r="E785" s="197"/>
      <c r="F785" s="259"/>
      <c r="G785" s="81" t="s">
        <v>515</v>
      </c>
      <c r="H785" s="120">
        <v>0</v>
      </c>
      <c r="I785" s="120">
        <v>1</v>
      </c>
      <c r="J785" s="43" t="s">
        <v>506</v>
      </c>
      <c r="K785" s="35" t="s">
        <v>516</v>
      </c>
      <c r="L785" s="43" t="s">
        <v>517</v>
      </c>
      <c r="M785" s="41">
        <v>43465</v>
      </c>
      <c r="N785" s="198"/>
      <c r="O785" s="197"/>
      <c r="P785" s="102"/>
      <c r="Q785" s="198"/>
      <c r="R785" s="156">
        <v>500000000</v>
      </c>
      <c r="S785" s="155">
        <f t="shared" si="10"/>
        <v>500000000</v>
      </c>
      <c r="T785" s="53"/>
      <c r="U785" s="53"/>
      <c r="V785" s="53"/>
      <c r="W785" s="53"/>
      <c r="X785" s="53"/>
      <c r="Y785" s="53"/>
      <c r="Z785" s="53"/>
      <c r="AA785" s="53"/>
      <c r="AB785" s="53"/>
      <c r="AC785" s="53"/>
      <c r="AD785" s="53"/>
      <c r="AE785" s="53"/>
      <c r="AF785" s="61"/>
    </row>
    <row r="786" spans="1:32" s="24" customFormat="1" ht="119.25" customHeight="1">
      <c r="A786" s="202"/>
      <c r="B786" s="197"/>
      <c r="C786" s="197"/>
      <c r="D786" s="197"/>
      <c r="E786" s="197"/>
      <c r="F786" s="259"/>
      <c r="G786" s="81" t="s">
        <v>518</v>
      </c>
      <c r="H786" s="120">
        <v>0</v>
      </c>
      <c r="I786" s="120">
        <v>1</v>
      </c>
      <c r="J786" s="43" t="s">
        <v>506</v>
      </c>
      <c r="K786" s="35" t="s">
        <v>519</v>
      </c>
      <c r="L786" s="44" t="s">
        <v>520</v>
      </c>
      <c r="M786" s="41">
        <v>43465</v>
      </c>
      <c r="N786" s="198"/>
      <c r="O786" s="197"/>
      <c r="P786" s="104"/>
      <c r="Q786" s="198"/>
      <c r="R786" s="156">
        <v>300000000</v>
      </c>
      <c r="S786" s="153">
        <f t="shared" si="10"/>
        <v>300000000</v>
      </c>
      <c r="T786" s="53"/>
      <c r="U786" s="53"/>
      <c r="V786" s="53"/>
      <c r="W786" s="53"/>
      <c r="X786" s="53"/>
      <c r="Y786" s="53"/>
      <c r="Z786" s="53"/>
      <c r="AA786" s="53"/>
      <c r="AB786" s="53"/>
      <c r="AC786" s="53"/>
      <c r="AD786" s="53"/>
      <c r="AE786" s="53"/>
      <c r="AF786" s="61"/>
    </row>
    <row r="787" spans="1:32" s="24" customFormat="1" ht="115.5" customHeight="1">
      <c r="A787" s="202"/>
      <c r="B787" s="197"/>
      <c r="C787" s="197"/>
      <c r="D787" s="197"/>
      <c r="E787" s="197"/>
      <c r="F787" s="259"/>
      <c r="G787" s="187" t="s">
        <v>521</v>
      </c>
      <c r="H787" s="260">
        <v>0</v>
      </c>
      <c r="I787" s="260">
        <v>1</v>
      </c>
      <c r="J787" s="197" t="s">
        <v>506</v>
      </c>
      <c r="K787" s="35" t="s">
        <v>522</v>
      </c>
      <c r="L787" s="44" t="s">
        <v>523</v>
      </c>
      <c r="M787" s="41">
        <v>43465</v>
      </c>
      <c r="N787" s="198"/>
      <c r="O787" s="197"/>
      <c r="P787" s="104"/>
      <c r="Q787" s="198"/>
      <c r="R787" s="156">
        <v>45000000</v>
      </c>
      <c r="S787" s="153">
        <f t="shared" si="10"/>
        <v>45000000</v>
      </c>
      <c r="T787" s="53"/>
      <c r="U787" s="53"/>
      <c r="V787" s="53"/>
      <c r="W787" s="53"/>
      <c r="X787" s="53"/>
      <c r="Y787" s="53"/>
      <c r="Z787" s="53"/>
      <c r="AA787" s="53"/>
      <c r="AB787" s="53"/>
      <c r="AC787" s="53"/>
      <c r="AD787" s="53"/>
      <c r="AE787" s="53"/>
      <c r="AF787" s="61"/>
    </row>
    <row r="788" spans="1:32" s="24" customFormat="1" ht="60">
      <c r="A788" s="202"/>
      <c r="B788" s="197"/>
      <c r="C788" s="197"/>
      <c r="D788" s="197"/>
      <c r="E788" s="197"/>
      <c r="F788" s="259"/>
      <c r="G788" s="187"/>
      <c r="H788" s="260"/>
      <c r="I788" s="260"/>
      <c r="J788" s="197"/>
      <c r="K788" s="35" t="s">
        <v>524</v>
      </c>
      <c r="L788" s="44" t="s">
        <v>525</v>
      </c>
      <c r="M788" s="41">
        <v>43465</v>
      </c>
      <c r="N788" s="198"/>
      <c r="O788" s="197"/>
      <c r="P788" s="104"/>
      <c r="Q788" s="198"/>
      <c r="R788" s="156">
        <v>60000000</v>
      </c>
      <c r="S788" s="153">
        <v>60000000</v>
      </c>
      <c r="T788" s="53"/>
      <c r="U788" s="53"/>
      <c r="V788" s="53"/>
      <c r="W788" s="53"/>
      <c r="X788" s="53"/>
      <c r="Y788" s="53"/>
      <c r="Z788" s="53"/>
      <c r="AA788" s="53"/>
      <c r="AB788" s="53"/>
      <c r="AC788" s="53"/>
      <c r="AD788" s="53"/>
      <c r="AE788" s="53"/>
      <c r="AF788" s="61"/>
    </row>
    <row r="789" spans="1:32" s="24" customFormat="1" ht="187.5">
      <c r="A789" s="202" t="s">
        <v>479</v>
      </c>
      <c r="B789" s="197" t="s">
        <v>480</v>
      </c>
      <c r="C789" s="197" t="s">
        <v>481</v>
      </c>
      <c r="D789" s="35" t="s">
        <v>526</v>
      </c>
      <c r="E789" s="82" t="s">
        <v>527</v>
      </c>
      <c r="F789" s="35" t="s">
        <v>528</v>
      </c>
      <c r="G789" s="35" t="s">
        <v>529</v>
      </c>
      <c r="H789" s="105"/>
      <c r="I789" s="105"/>
      <c r="J789" s="35" t="s">
        <v>530</v>
      </c>
      <c r="K789" s="35" t="s">
        <v>531</v>
      </c>
      <c r="L789" s="43" t="s">
        <v>532</v>
      </c>
      <c r="M789" s="41">
        <v>43465</v>
      </c>
      <c r="N789" s="105">
        <v>9</v>
      </c>
      <c r="O789" s="187" t="s">
        <v>557</v>
      </c>
      <c r="P789" s="105"/>
      <c r="Q789" s="191" t="s">
        <v>481</v>
      </c>
      <c r="R789" s="117">
        <v>1500000000</v>
      </c>
      <c r="S789" s="157">
        <v>1500000000</v>
      </c>
      <c r="T789" s="53"/>
      <c r="U789" s="53"/>
      <c r="V789" s="53"/>
      <c r="W789" s="53"/>
      <c r="X789" s="53"/>
      <c r="Y789" s="53"/>
      <c r="Z789" s="53"/>
      <c r="AA789" s="53"/>
      <c r="AB789" s="53"/>
      <c r="AC789" s="53"/>
      <c r="AD789" s="53"/>
      <c r="AE789" s="53"/>
      <c r="AF789" s="61"/>
    </row>
    <row r="790" spans="1:32" s="24" customFormat="1" ht="72" customHeight="1">
      <c r="A790" s="202"/>
      <c r="B790" s="197"/>
      <c r="C790" s="197"/>
      <c r="D790" s="187" t="s">
        <v>533</v>
      </c>
      <c r="E790" s="187" t="s">
        <v>534</v>
      </c>
      <c r="F790" s="187" t="s">
        <v>528</v>
      </c>
      <c r="G790" s="187" t="s">
        <v>535</v>
      </c>
      <c r="H790" s="105"/>
      <c r="I790" s="105"/>
      <c r="J790" s="187" t="s">
        <v>536</v>
      </c>
      <c r="K790" s="35" t="s">
        <v>537</v>
      </c>
      <c r="L790" s="35" t="s">
        <v>538</v>
      </c>
      <c r="M790" s="49">
        <v>43465</v>
      </c>
      <c r="N790" s="105">
        <v>5</v>
      </c>
      <c r="O790" s="187"/>
      <c r="P790" s="105"/>
      <c r="Q790" s="191"/>
      <c r="R790" s="152">
        <v>100000000</v>
      </c>
      <c r="S790" s="153">
        <v>100000000</v>
      </c>
      <c r="T790" s="53"/>
      <c r="U790" s="53"/>
      <c r="V790" s="53"/>
      <c r="W790" s="53"/>
      <c r="X790" s="53"/>
      <c r="Y790" s="53"/>
      <c r="Z790" s="53"/>
      <c r="AA790" s="53"/>
      <c r="AB790" s="53"/>
      <c r="AC790" s="53"/>
      <c r="AD790" s="53"/>
      <c r="AE790" s="53"/>
      <c r="AF790" s="61"/>
    </row>
    <row r="791" spans="1:32" s="24" customFormat="1" ht="72" customHeight="1">
      <c r="A791" s="202"/>
      <c r="B791" s="197"/>
      <c r="C791" s="197"/>
      <c r="D791" s="187"/>
      <c r="E791" s="187"/>
      <c r="F791" s="187"/>
      <c r="G791" s="187"/>
      <c r="H791" s="105"/>
      <c r="I791" s="105"/>
      <c r="J791" s="187"/>
      <c r="K791" s="35" t="s">
        <v>539</v>
      </c>
      <c r="L791" s="35" t="s">
        <v>540</v>
      </c>
      <c r="M791" s="49">
        <v>43465</v>
      </c>
      <c r="N791" s="105">
        <v>5</v>
      </c>
      <c r="O791" s="187"/>
      <c r="P791" s="105"/>
      <c r="Q791" s="191"/>
      <c r="R791" s="152">
        <v>30000000</v>
      </c>
      <c r="S791" s="153">
        <v>30000000</v>
      </c>
      <c r="T791" s="53"/>
      <c r="U791" s="53"/>
      <c r="V791" s="53"/>
      <c r="W791" s="53"/>
      <c r="X791" s="53"/>
      <c r="Y791" s="53"/>
      <c r="Z791" s="53"/>
      <c r="AA791" s="53"/>
      <c r="AB791" s="53"/>
      <c r="AC791" s="53"/>
      <c r="AD791" s="53"/>
      <c r="AE791" s="53"/>
      <c r="AF791" s="61"/>
    </row>
    <row r="792" spans="1:32" s="24" customFormat="1" ht="100">
      <c r="A792" s="202"/>
      <c r="B792" s="197"/>
      <c r="C792" s="197"/>
      <c r="D792" s="187"/>
      <c r="E792" s="187"/>
      <c r="F792" s="187"/>
      <c r="G792" s="187"/>
      <c r="H792" s="105"/>
      <c r="I792" s="105"/>
      <c r="J792" s="187"/>
      <c r="K792" s="35" t="s">
        <v>541</v>
      </c>
      <c r="L792" s="35" t="s">
        <v>542</v>
      </c>
      <c r="M792" s="49">
        <v>43465</v>
      </c>
      <c r="N792" s="105">
        <v>5</v>
      </c>
      <c r="O792" s="187"/>
      <c r="P792" s="105"/>
      <c r="Q792" s="191"/>
      <c r="R792" s="152">
        <v>3500000</v>
      </c>
      <c r="S792" s="153">
        <v>3500000</v>
      </c>
      <c r="T792" s="53"/>
      <c r="U792" s="53"/>
      <c r="V792" s="53"/>
      <c r="W792" s="53"/>
      <c r="X792" s="53"/>
      <c r="Y792" s="53"/>
      <c r="Z792" s="53"/>
      <c r="AA792" s="53"/>
      <c r="AB792" s="53"/>
      <c r="AC792" s="53"/>
      <c r="AD792" s="53"/>
      <c r="AE792" s="53"/>
      <c r="AF792" s="61"/>
    </row>
    <row r="793" spans="1:32" s="24" customFormat="1" ht="84" customHeight="1">
      <c r="A793" s="202" t="s">
        <v>479</v>
      </c>
      <c r="B793" s="197" t="s">
        <v>480</v>
      </c>
      <c r="C793" s="197" t="s">
        <v>481</v>
      </c>
      <c r="D793" s="187" t="s">
        <v>543</v>
      </c>
      <c r="E793" s="187" t="s">
        <v>544</v>
      </c>
      <c r="F793" s="187" t="s">
        <v>545</v>
      </c>
      <c r="G793" s="187" t="s">
        <v>546</v>
      </c>
      <c r="H793" s="105"/>
      <c r="I793" s="105"/>
      <c r="J793" s="187" t="s">
        <v>547</v>
      </c>
      <c r="K793" s="35" t="s">
        <v>548</v>
      </c>
      <c r="L793" s="35" t="s">
        <v>549</v>
      </c>
      <c r="M793" s="49">
        <v>43465</v>
      </c>
      <c r="N793" s="105">
        <v>10</v>
      </c>
      <c r="O793" s="187" t="s">
        <v>557</v>
      </c>
      <c r="P793" s="105"/>
      <c r="Q793" s="191" t="s">
        <v>550</v>
      </c>
      <c r="R793" s="152">
        <v>250000000</v>
      </c>
      <c r="S793" s="153">
        <v>250000000</v>
      </c>
      <c r="T793" s="53"/>
      <c r="U793" s="53"/>
      <c r="V793" s="53"/>
      <c r="W793" s="53"/>
      <c r="X793" s="53"/>
      <c r="Y793" s="53"/>
      <c r="Z793" s="53"/>
      <c r="AA793" s="53"/>
      <c r="AB793" s="53"/>
      <c r="AC793" s="53"/>
      <c r="AD793" s="53"/>
      <c r="AE793" s="53"/>
      <c r="AF793" s="61"/>
    </row>
    <row r="794" spans="1:32" s="24" customFormat="1" ht="125">
      <c r="A794" s="202"/>
      <c r="B794" s="197"/>
      <c r="C794" s="197"/>
      <c r="D794" s="187"/>
      <c r="E794" s="187"/>
      <c r="F794" s="187"/>
      <c r="G794" s="187"/>
      <c r="H794" s="105"/>
      <c r="I794" s="105"/>
      <c r="J794" s="187"/>
      <c r="K794" s="35" t="s">
        <v>551</v>
      </c>
      <c r="L794" s="53" t="s">
        <v>552</v>
      </c>
      <c r="M794" s="49">
        <v>43465</v>
      </c>
      <c r="N794" s="105">
        <v>5</v>
      </c>
      <c r="O794" s="187"/>
      <c r="P794" s="105"/>
      <c r="Q794" s="191"/>
      <c r="R794" s="152">
        <v>60000000</v>
      </c>
      <c r="S794" s="153">
        <v>60000000</v>
      </c>
      <c r="T794" s="53"/>
      <c r="U794" s="53"/>
      <c r="V794" s="53"/>
      <c r="W794" s="53"/>
      <c r="X794" s="53"/>
      <c r="Y794" s="53"/>
      <c r="Z794" s="53"/>
      <c r="AA794" s="53"/>
      <c r="AB794" s="53"/>
      <c r="AC794" s="53"/>
      <c r="AD794" s="53"/>
      <c r="AE794" s="53"/>
      <c r="AF794" s="61"/>
    </row>
    <row r="795" spans="1:32" s="24" customFormat="1" ht="87.5">
      <c r="A795" s="202"/>
      <c r="B795" s="197"/>
      <c r="C795" s="197"/>
      <c r="D795" s="187"/>
      <c r="E795" s="187"/>
      <c r="F795" s="187"/>
      <c r="G795" s="187"/>
      <c r="H795" s="105"/>
      <c r="I795" s="105"/>
      <c r="J795" s="187"/>
      <c r="K795" s="35" t="s">
        <v>553</v>
      </c>
      <c r="L795" s="35" t="s">
        <v>554</v>
      </c>
      <c r="M795" s="49">
        <v>43465</v>
      </c>
      <c r="N795" s="105">
        <v>6</v>
      </c>
      <c r="O795" s="187"/>
      <c r="P795" s="105"/>
      <c r="Q795" s="191"/>
      <c r="R795" s="152">
        <v>100000000</v>
      </c>
      <c r="S795" s="153">
        <v>100000000</v>
      </c>
      <c r="T795" s="53"/>
      <c r="U795" s="53"/>
      <c r="V795" s="53"/>
      <c r="W795" s="53"/>
      <c r="X795" s="53"/>
      <c r="Y795" s="53"/>
      <c r="Z795" s="53"/>
      <c r="AA795" s="53"/>
      <c r="AB795" s="53"/>
      <c r="AC795" s="53"/>
      <c r="AD795" s="53"/>
      <c r="AE795" s="53"/>
      <c r="AF795" s="61"/>
    </row>
    <row r="796" spans="1:32" s="24" customFormat="1" ht="350">
      <c r="A796" s="188" t="s">
        <v>1967</v>
      </c>
      <c r="B796" s="187" t="s">
        <v>1691</v>
      </c>
      <c r="C796" s="187"/>
      <c r="D796" s="35"/>
      <c r="E796" s="35"/>
      <c r="F796" s="187" t="s">
        <v>1692</v>
      </c>
      <c r="G796" s="35" t="s">
        <v>1693</v>
      </c>
      <c r="H796" s="101"/>
      <c r="I796" s="101">
        <v>200</v>
      </c>
      <c r="J796" s="189" t="s">
        <v>1694</v>
      </c>
      <c r="K796" s="35" t="s">
        <v>1695</v>
      </c>
      <c r="L796" s="35" t="s">
        <v>1696</v>
      </c>
      <c r="M796" s="37"/>
      <c r="N796" s="101"/>
      <c r="O796" s="35" t="s">
        <v>1727</v>
      </c>
      <c r="P796" s="101" t="s">
        <v>1697</v>
      </c>
      <c r="Q796" s="101" t="s">
        <v>1698</v>
      </c>
      <c r="R796" s="130" t="s">
        <v>1699</v>
      </c>
      <c r="S796" s="130"/>
      <c r="T796" s="53"/>
      <c r="U796" s="53"/>
      <c r="V796" s="53"/>
      <c r="W796" s="53"/>
      <c r="X796" s="53"/>
      <c r="Y796" s="53"/>
      <c r="Z796" s="53"/>
      <c r="AA796" s="53"/>
      <c r="AB796" s="53"/>
      <c r="AC796" s="53"/>
      <c r="AD796" s="53"/>
      <c r="AE796" s="53"/>
      <c r="AF796" s="61"/>
    </row>
    <row r="797" spans="1:32" s="24" customFormat="1" ht="112.5">
      <c r="A797" s="188"/>
      <c r="B797" s="187"/>
      <c r="C797" s="187"/>
      <c r="D797" s="35"/>
      <c r="E797" s="35"/>
      <c r="F797" s="187"/>
      <c r="G797" s="35" t="s">
        <v>1700</v>
      </c>
      <c r="H797" s="101"/>
      <c r="I797" s="101">
        <v>40</v>
      </c>
      <c r="J797" s="189"/>
      <c r="K797" s="35"/>
      <c r="L797" s="35"/>
      <c r="M797" s="37"/>
      <c r="N797" s="101"/>
      <c r="O797" s="35" t="s">
        <v>1727</v>
      </c>
      <c r="P797" s="101"/>
      <c r="Q797" s="101"/>
      <c r="R797" s="130"/>
      <c r="S797" s="130"/>
      <c r="T797" s="53"/>
      <c r="U797" s="53"/>
      <c r="V797" s="53"/>
      <c r="W797" s="53"/>
      <c r="X797" s="53"/>
      <c r="Y797" s="53"/>
      <c r="Z797" s="53"/>
      <c r="AA797" s="53"/>
      <c r="AB797" s="53"/>
      <c r="AC797" s="53"/>
      <c r="AD797" s="53"/>
      <c r="AE797" s="53"/>
      <c r="AF797" s="61"/>
    </row>
    <row r="798" spans="1:32" s="24" customFormat="1" ht="100">
      <c r="A798" s="188"/>
      <c r="B798" s="187"/>
      <c r="C798" s="187"/>
      <c r="D798" s="35"/>
      <c r="E798" s="35"/>
      <c r="F798" s="187" t="s">
        <v>1701</v>
      </c>
      <c r="G798" s="35" t="s">
        <v>1702</v>
      </c>
      <c r="H798" s="101"/>
      <c r="I798" s="101">
        <v>200</v>
      </c>
      <c r="J798" s="189"/>
      <c r="K798" s="35" t="s">
        <v>1703</v>
      </c>
      <c r="L798" s="35" t="s">
        <v>1704</v>
      </c>
      <c r="M798" s="37"/>
      <c r="N798" s="101"/>
      <c r="O798" s="35" t="s">
        <v>1727</v>
      </c>
      <c r="P798" s="101" t="s">
        <v>1705</v>
      </c>
      <c r="Q798" s="101" t="s">
        <v>1698</v>
      </c>
      <c r="R798" s="130" t="s">
        <v>1706</v>
      </c>
      <c r="S798" s="130"/>
      <c r="T798" s="53"/>
      <c r="U798" s="53"/>
      <c r="V798" s="53"/>
      <c r="W798" s="53"/>
      <c r="X798" s="53"/>
      <c r="Y798" s="53"/>
      <c r="Z798" s="53"/>
      <c r="AA798" s="53"/>
      <c r="AB798" s="53"/>
      <c r="AC798" s="53"/>
      <c r="AD798" s="53"/>
      <c r="AE798" s="53"/>
      <c r="AF798" s="61"/>
    </row>
    <row r="799" spans="1:32" s="24" customFormat="1" ht="125">
      <c r="A799" s="188"/>
      <c r="B799" s="187"/>
      <c r="C799" s="187"/>
      <c r="D799" s="35"/>
      <c r="E799" s="35"/>
      <c r="F799" s="187"/>
      <c r="G799" s="35" t="s">
        <v>1707</v>
      </c>
      <c r="H799" s="101"/>
      <c r="I799" s="101">
        <v>40</v>
      </c>
      <c r="J799" s="189"/>
      <c r="K799" s="35"/>
      <c r="L799" s="35"/>
      <c r="M799" s="37"/>
      <c r="N799" s="101"/>
      <c r="O799" s="35" t="s">
        <v>1727</v>
      </c>
      <c r="P799" s="101"/>
      <c r="Q799" s="101"/>
      <c r="R799" s="130"/>
      <c r="S799" s="130"/>
      <c r="T799" s="53"/>
      <c r="U799" s="53"/>
      <c r="V799" s="53"/>
      <c r="W799" s="53"/>
      <c r="X799" s="53"/>
      <c r="Y799" s="53"/>
      <c r="Z799" s="53"/>
      <c r="AA799" s="53"/>
      <c r="AB799" s="53"/>
      <c r="AC799" s="53"/>
      <c r="AD799" s="53"/>
      <c r="AE799" s="53"/>
      <c r="AF799" s="61"/>
    </row>
    <row r="800" spans="1:32" s="24" customFormat="1" ht="62.5">
      <c r="A800" s="188"/>
      <c r="B800" s="187"/>
      <c r="C800" s="187"/>
      <c r="D800" s="35"/>
      <c r="E800" s="35"/>
      <c r="F800" s="187" t="s">
        <v>1708</v>
      </c>
      <c r="G800" s="35" t="s">
        <v>1709</v>
      </c>
      <c r="H800" s="101"/>
      <c r="I800" s="101">
        <v>2</v>
      </c>
      <c r="J800" s="189"/>
      <c r="K800" s="35"/>
      <c r="L800" s="35"/>
      <c r="M800" s="37"/>
      <c r="N800" s="101"/>
      <c r="O800" s="35" t="s">
        <v>1727</v>
      </c>
      <c r="P800" s="101"/>
      <c r="Q800" s="101"/>
      <c r="R800" s="130">
        <v>80000000</v>
      </c>
      <c r="S800" s="130"/>
      <c r="T800" s="53"/>
      <c r="U800" s="53"/>
      <c r="V800" s="53"/>
      <c r="W800" s="53"/>
      <c r="X800" s="53"/>
      <c r="Y800" s="53"/>
      <c r="Z800" s="53"/>
      <c r="AA800" s="53"/>
      <c r="AB800" s="53"/>
      <c r="AC800" s="53"/>
      <c r="AD800" s="53"/>
      <c r="AE800" s="53"/>
      <c r="AF800" s="61"/>
    </row>
    <row r="801" spans="1:32" s="24" customFormat="1" ht="137.5">
      <c r="A801" s="188"/>
      <c r="B801" s="187"/>
      <c r="C801" s="187"/>
      <c r="D801" s="35"/>
      <c r="E801" s="35"/>
      <c r="F801" s="187"/>
      <c r="G801" s="35" t="s">
        <v>1710</v>
      </c>
      <c r="H801" s="101"/>
      <c r="I801" s="101"/>
      <c r="J801" s="189"/>
      <c r="K801" s="35"/>
      <c r="L801" s="35"/>
      <c r="M801" s="37"/>
      <c r="N801" s="101"/>
      <c r="O801" s="35" t="s">
        <v>1727</v>
      </c>
      <c r="P801" s="101"/>
      <c r="Q801" s="101"/>
      <c r="R801" s="130"/>
      <c r="S801" s="130"/>
      <c r="T801" s="53"/>
      <c r="U801" s="53"/>
      <c r="V801" s="53"/>
      <c r="W801" s="53"/>
      <c r="X801" s="53"/>
      <c r="Y801" s="53"/>
      <c r="Z801" s="53"/>
      <c r="AA801" s="53"/>
      <c r="AB801" s="53"/>
      <c r="AC801" s="53"/>
      <c r="AD801" s="53"/>
      <c r="AE801" s="53"/>
      <c r="AF801" s="61"/>
    </row>
    <row r="802" spans="1:32" s="24" customFormat="1" ht="137.5">
      <c r="A802" s="188"/>
      <c r="B802" s="187"/>
      <c r="C802" s="187"/>
      <c r="D802" s="35"/>
      <c r="E802" s="35"/>
      <c r="F802" s="35" t="s">
        <v>1711</v>
      </c>
      <c r="G802" s="35" t="s">
        <v>1712</v>
      </c>
      <c r="H802" s="101"/>
      <c r="I802" s="101">
        <v>0</v>
      </c>
      <c r="J802" s="189"/>
      <c r="K802" s="35"/>
      <c r="L802" s="35"/>
      <c r="M802" s="37"/>
      <c r="N802" s="101"/>
      <c r="O802" s="35" t="s">
        <v>1727</v>
      </c>
      <c r="P802" s="101"/>
      <c r="Q802" s="101"/>
      <c r="R802" s="130">
        <v>200000000</v>
      </c>
      <c r="S802" s="130"/>
      <c r="T802" s="53"/>
      <c r="U802" s="53"/>
      <c r="V802" s="53"/>
      <c r="W802" s="53"/>
      <c r="X802" s="53"/>
      <c r="Y802" s="53"/>
      <c r="Z802" s="53"/>
      <c r="AA802" s="53"/>
      <c r="AB802" s="53"/>
      <c r="AC802" s="53"/>
      <c r="AD802" s="53"/>
      <c r="AE802" s="53"/>
      <c r="AF802" s="61"/>
    </row>
    <row r="803" spans="1:32" s="24" customFormat="1" ht="337.5">
      <c r="A803" s="188"/>
      <c r="B803" s="187"/>
      <c r="C803" s="187"/>
      <c r="D803" s="35"/>
      <c r="E803" s="35"/>
      <c r="F803" s="187" t="s">
        <v>1713</v>
      </c>
      <c r="G803" s="35" t="s">
        <v>1714</v>
      </c>
      <c r="H803" s="101"/>
      <c r="I803" s="101">
        <v>10</v>
      </c>
      <c r="J803" s="189"/>
      <c r="K803" s="35" t="s">
        <v>1715</v>
      </c>
      <c r="L803" s="35" t="s">
        <v>1716</v>
      </c>
      <c r="M803" s="37"/>
      <c r="N803" s="101"/>
      <c r="O803" s="35" t="s">
        <v>1727</v>
      </c>
      <c r="P803" s="101"/>
      <c r="Q803" s="101"/>
      <c r="R803" s="130">
        <v>20000000</v>
      </c>
      <c r="S803" s="130"/>
      <c r="T803" s="53"/>
      <c r="U803" s="53"/>
      <c r="V803" s="53"/>
      <c r="W803" s="53"/>
      <c r="X803" s="53"/>
      <c r="Y803" s="53"/>
      <c r="Z803" s="53"/>
      <c r="AA803" s="53"/>
      <c r="AB803" s="53"/>
      <c r="AC803" s="53"/>
      <c r="AD803" s="53"/>
      <c r="AE803" s="53"/>
      <c r="AF803" s="61"/>
    </row>
    <row r="804" spans="1:32" s="24" customFormat="1" ht="87.5">
      <c r="A804" s="188"/>
      <c r="B804" s="187"/>
      <c r="C804" s="187"/>
      <c r="D804" s="35"/>
      <c r="E804" s="35"/>
      <c r="F804" s="187"/>
      <c r="G804" s="35" t="s">
        <v>1717</v>
      </c>
      <c r="H804" s="101"/>
      <c r="I804" s="101"/>
      <c r="J804" s="189"/>
      <c r="K804" s="35"/>
      <c r="L804" s="35"/>
      <c r="M804" s="37"/>
      <c r="N804" s="101"/>
      <c r="O804" s="35" t="s">
        <v>1727</v>
      </c>
      <c r="P804" s="101"/>
      <c r="Q804" s="101"/>
      <c r="R804" s="130"/>
      <c r="S804" s="130"/>
      <c r="T804" s="53"/>
      <c r="U804" s="53"/>
      <c r="V804" s="53"/>
      <c r="W804" s="53"/>
      <c r="X804" s="53"/>
      <c r="Y804" s="53"/>
      <c r="Z804" s="53"/>
      <c r="AA804" s="53"/>
      <c r="AB804" s="53"/>
      <c r="AC804" s="53"/>
      <c r="AD804" s="53"/>
      <c r="AE804" s="53"/>
      <c r="AF804" s="61"/>
    </row>
    <row r="805" spans="1:32" s="24" customFormat="1" ht="100">
      <c r="A805" s="188"/>
      <c r="B805" s="187"/>
      <c r="C805" s="187"/>
      <c r="D805" s="35"/>
      <c r="E805" s="35"/>
      <c r="F805" s="187" t="s">
        <v>1718</v>
      </c>
      <c r="G805" s="35" t="s">
        <v>1719</v>
      </c>
      <c r="H805" s="101"/>
      <c r="I805" s="101">
        <v>0</v>
      </c>
      <c r="J805" s="189"/>
      <c r="K805" s="35"/>
      <c r="L805" s="35"/>
      <c r="M805" s="37"/>
      <c r="N805" s="101"/>
      <c r="O805" s="35" t="s">
        <v>1727</v>
      </c>
      <c r="P805" s="101"/>
      <c r="Q805" s="101"/>
      <c r="R805" s="130">
        <v>10000000</v>
      </c>
      <c r="S805" s="130"/>
      <c r="T805" s="53"/>
      <c r="U805" s="53"/>
      <c r="V805" s="53"/>
      <c r="W805" s="53"/>
      <c r="X805" s="53"/>
      <c r="Y805" s="53"/>
      <c r="Z805" s="53"/>
      <c r="AA805" s="53"/>
      <c r="AB805" s="53"/>
      <c r="AC805" s="53"/>
      <c r="AD805" s="53"/>
      <c r="AE805" s="53"/>
      <c r="AF805" s="61"/>
    </row>
    <row r="806" spans="1:32" s="24" customFormat="1" ht="50">
      <c r="A806" s="188"/>
      <c r="B806" s="187"/>
      <c r="C806" s="187"/>
      <c r="D806" s="35"/>
      <c r="E806" s="35"/>
      <c r="F806" s="187"/>
      <c r="G806" s="35" t="s">
        <v>1720</v>
      </c>
      <c r="H806" s="101"/>
      <c r="I806" s="101"/>
      <c r="J806" s="189"/>
      <c r="K806" s="35"/>
      <c r="L806" s="35"/>
      <c r="M806" s="37"/>
      <c r="N806" s="101"/>
      <c r="O806" s="35" t="s">
        <v>1727</v>
      </c>
      <c r="P806" s="101"/>
      <c r="Q806" s="101"/>
      <c r="R806" s="130"/>
      <c r="S806" s="130"/>
      <c r="T806" s="53"/>
      <c r="U806" s="53"/>
      <c r="V806" s="53"/>
      <c r="W806" s="53"/>
      <c r="X806" s="53"/>
      <c r="Y806" s="53"/>
      <c r="Z806" s="53"/>
      <c r="AA806" s="53"/>
      <c r="AB806" s="53"/>
      <c r="AC806" s="53"/>
      <c r="AD806" s="53"/>
      <c r="AE806" s="53"/>
      <c r="AF806" s="61"/>
    </row>
    <row r="807" spans="1:32" s="24" customFormat="1" ht="137.5">
      <c r="A807" s="188"/>
      <c r="B807" s="187"/>
      <c r="C807" s="187"/>
      <c r="D807" s="35"/>
      <c r="E807" s="35"/>
      <c r="F807" s="187" t="s">
        <v>1721</v>
      </c>
      <c r="G807" s="35" t="s">
        <v>1722</v>
      </c>
      <c r="H807" s="101"/>
      <c r="I807" s="101">
        <v>4</v>
      </c>
      <c r="J807" s="189"/>
      <c r="K807" s="35"/>
      <c r="L807" s="35" t="s">
        <v>1723</v>
      </c>
      <c r="M807" s="37"/>
      <c r="N807" s="101"/>
      <c r="O807" s="35" t="s">
        <v>1727</v>
      </c>
      <c r="P807" s="101"/>
      <c r="Q807" s="101"/>
      <c r="R807" s="130">
        <v>0</v>
      </c>
      <c r="S807" s="130"/>
      <c r="T807" s="53"/>
      <c r="U807" s="53"/>
      <c r="V807" s="53"/>
      <c r="W807" s="53"/>
      <c r="X807" s="53"/>
      <c r="Y807" s="53"/>
      <c r="Z807" s="53"/>
      <c r="AA807" s="53"/>
      <c r="AB807" s="53"/>
      <c r="AC807" s="53"/>
      <c r="AD807" s="53"/>
      <c r="AE807" s="53"/>
      <c r="AF807" s="61"/>
    </row>
    <row r="808" spans="1:32" s="24" customFormat="1" ht="125">
      <c r="A808" s="188"/>
      <c r="B808" s="187"/>
      <c r="C808" s="187"/>
      <c r="D808" s="35"/>
      <c r="E808" s="35"/>
      <c r="F808" s="187"/>
      <c r="G808" s="35" t="s">
        <v>1724</v>
      </c>
      <c r="H808" s="101"/>
      <c r="I808" s="101"/>
      <c r="J808" s="189"/>
      <c r="K808" s="35"/>
      <c r="L808" s="35"/>
      <c r="M808" s="37"/>
      <c r="N808" s="101"/>
      <c r="O808" s="35" t="s">
        <v>1727</v>
      </c>
      <c r="P808" s="101"/>
      <c r="Q808" s="101"/>
      <c r="R808" s="130"/>
      <c r="S808" s="130"/>
      <c r="T808" s="53"/>
      <c r="U808" s="53"/>
      <c r="V808" s="53"/>
      <c r="W808" s="53"/>
      <c r="X808" s="53"/>
      <c r="Y808" s="53"/>
      <c r="Z808" s="53"/>
      <c r="AA808" s="53"/>
      <c r="AB808" s="53"/>
      <c r="AC808" s="53"/>
      <c r="AD808" s="53"/>
      <c r="AE808" s="53"/>
      <c r="AF808" s="61"/>
    </row>
    <row r="809" spans="1:32" s="24" customFormat="1" ht="87.5">
      <c r="A809" s="188"/>
      <c r="B809" s="187"/>
      <c r="C809" s="187"/>
      <c r="D809" s="35"/>
      <c r="E809" s="35"/>
      <c r="F809" s="35" t="s">
        <v>1725</v>
      </c>
      <c r="G809" s="35" t="s">
        <v>1726</v>
      </c>
      <c r="H809" s="101"/>
      <c r="I809" s="101">
        <v>12</v>
      </c>
      <c r="J809" s="189"/>
      <c r="K809" s="35"/>
      <c r="L809" s="35"/>
      <c r="M809" s="37"/>
      <c r="N809" s="101"/>
      <c r="O809" s="35" t="s">
        <v>1727</v>
      </c>
      <c r="P809" s="101"/>
      <c r="Q809" s="101"/>
      <c r="R809" s="130"/>
      <c r="S809" s="130"/>
      <c r="T809" s="53"/>
      <c r="U809" s="53"/>
      <c r="V809" s="53"/>
      <c r="W809" s="53"/>
      <c r="X809" s="53"/>
      <c r="Y809" s="53"/>
      <c r="Z809" s="53"/>
      <c r="AA809" s="53"/>
      <c r="AB809" s="53"/>
      <c r="AC809" s="53"/>
      <c r="AD809" s="53"/>
      <c r="AE809" s="53"/>
      <c r="AF809" s="61"/>
    </row>
    <row r="810" spans="1:32" s="24" customFormat="1" ht="20.25" customHeight="1">
      <c r="Q810" s="26"/>
      <c r="R810" s="26"/>
      <c r="S810" s="26"/>
    </row>
    <row r="811" spans="1:32" s="24" customFormat="1" ht="20.25" customHeight="1">
      <c r="Q811" s="26"/>
      <c r="R811" s="26"/>
      <c r="S811" s="26"/>
    </row>
    <row r="812" spans="1:32" s="24" customFormat="1" ht="11.5">
      <c r="Q812" s="26"/>
      <c r="R812" s="26"/>
      <c r="S812" s="26"/>
    </row>
  </sheetData>
  <autoFilter ref="A10:AF809">
    <filterColumn colId="6" showButton="0"/>
    <filterColumn colId="7"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autoFilter>
  <mergeCells count="1246">
    <mergeCell ref="O45:O48"/>
    <mergeCell ref="O49:O50"/>
    <mergeCell ref="O51:O57"/>
    <mergeCell ref="F45:F48"/>
    <mergeCell ref="G45:G46"/>
    <mergeCell ref="G47:G48"/>
    <mergeCell ref="O41:O44"/>
    <mergeCell ref="G49:G50"/>
    <mergeCell ref="B509:B550"/>
    <mergeCell ref="A509:A550"/>
    <mergeCell ref="A551:A585"/>
    <mergeCell ref="A71:A74"/>
    <mergeCell ref="B71:B74"/>
    <mergeCell ref="C71:C74"/>
    <mergeCell ref="D71:D74"/>
    <mergeCell ref="J71:J74"/>
    <mergeCell ref="E72:E74"/>
    <mergeCell ref="A75:A78"/>
    <mergeCell ref="G75:G76"/>
    <mergeCell ref="B75:B78"/>
    <mergeCell ref="C75:C78"/>
    <mergeCell ref="D75:D78"/>
    <mergeCell ref="A67:A70"/>
    <mergeCell ref="B67:B70"/>
    <mergeCell ref="C67:C70"/>
    <mergeCell ref="J67:J70"/>
    <mergeCell ref="D68:D70"/>
    <mergeCell ref="J563:J564"/>
    <mergeCell ref="D569:D571"/>
    <mergeCell ref="F569:F571"/>
    <mergeCell ref="G569:G571"/>
    <mergeCell ref="H569:H571"/>
    <mergeCell ref="J14:J17"/>
    <mergeCell ref="M14:M16"/>
    <mergeCell ref="N14:N16"/>
    <mergeCell ref="P14:P16"/>
    <mergeCell ref="R14:R16"/>
    <mergeCell ref="S14:S16"/>
    <mergeCell ref="AF14:AF16"/>
    <mergeCell ref="E18:E19"/>
    <mergeCell ref="C41:C58"/>
    <mergeCell ref="A20:A25"/>
    <mergeCell ref="B20:B25"/>
    <mergeCell ref="C20:C25"/>
    <mergeCell ref="D21:D25"/>
    <mergeCell ref="N23:N24"/>
    <mergeCell ref="AF23:AF24"/>
    <mergeCell ref="E24:E25"/>
    <mergeCell ref="A59:A66"/>
    <mergeCell ref="B59:B66"/>
    <mergeCell ref="C59:C66"/>
    <mergeCell ref="F59:F62"/>
    <mergeCell ref="G59:G62"/>
    <mergeCell ref="D59:D66"/>
    <mergeCell ref="E59:E62"/>
    <mergeCell ref="S59:S65"/>
    <mergeCell ref="AF59:AF65"/>
    <mergeCell ref="M61:M66"/>
    <mergeCell ref="I59:I62"/>
    <mergeCell ref="J59:J62"/>
    <mergeCell ref="N59:N65"/>
    <mergeCell ref="P59:P65"/>
    <mergeCell ref="R59:R65"/>
    <mergeCell ref="H59:H62"/>
    <mergeCell ref="A789:A792"/>
    <mergeCell ref="B789:B792"/>
    <mergeCell ref="C789:C792"/>
    <mergeCell ref="O789:O792"/>
    <mergeCell ref="Q789:Q792"/>
    <mergeCell ref="D790:D792"/>
    <mergeCell ref="E790:E792"/>
    <mergeCell ref="F790:F792"/>
    <mergeCell ref="G790:G792"/>
    <mergeCell ref="J790:J792"/>
    <mergeCell ref="Q793:Q795"/>
    <mergeCell ref="A793:A795"/>
    <mergeCell ref="B793:B795"/>
    <mergeCell ref="C793:C795"/>
    <mergeCell ref="D793:D795"/>
    <mergeCell ref="E793:E795"/>
    <mergeCell ref="F793:F795"/>
    <mergeCell ref="G793:G795"/>
    <mergeCell ref="J793:J795"/>
    <mergeCell ref="O793:O795"/>
    <mergeCell ref="A781:A788"/>
    <mergeCell ref="B781:B788"/>
    <mergeCell ref="C781:C788"/>
    <mergeCell ref="D781:D788"/>
    <mergeCell ref="E781:E788"/>
    <mergeCell ref="F781:F788"/>
    <mergeCell ref="G781:G784"/>
    <mergeCell ref="J781:J784"/>
    <mergeCell ref="N781:N788"/>
    <mergeCell ref="O781:O788"/>
    <mergeCell ref="Q781:Q788"/>
    <mergeCell ref="G787:G788"/>
    <mergeCell ref="H787:H788"/>
    <mergeCell ref="I787:I788"/>
    <mergeCell ref="J787:J788"/>
    <mergeCell ref="A775:A780"/>
    <mergeCell ref="B775:B780"/>
    <mergeCell ref="C775:C780"/>
    <mergeCell ref="D775:D780"/>
    <mergeCell ref="E775:E780"/>
    <mergeCell ref="F775:F779"/>
    <mergeCell ref="G775:G779"/>
    <mergeCell ref="J775:J778"/>
    <mergeCell ref="K551:K553"/>
    <mergeCell ref="L551:L553"/>
    <mergeCell ref="F10:F12"/>
    <mergeCell ref="A10:A12"/>
    <mergeCell ref="B10:B12"/>
    <mergeCell ref="C10:C12"/>
    <mergeCell ref="D10:D12"/>
    <mergeCell ref="E10:E12"/>
    <mergeCell ref="O10:O12"/>
    <mergeCell ref="I735:I742"/>
    <mergeCell ref="H733:H734"/>
    <mergeCell ref="G733:G734"/>
    <mergeCell ref="I733:I734"/>
    <mergeCell ref="J733:J734"/>
    <mergeCell ref="H693:H694"/>
    <mergeCell ref="I693:I694"/>
    <mergeCell ref="K724:K729"/>
    <mergeCell ref="L724:L729"/>
    <mergeCell ref="M724:M729"/>
    <mergeCell ref="N724:N729"/>
    <mergeCell ref="J730:J732"/>
    <mergeCell ref="H730:H732"/>
    <mergeCell ref="I730:I732"/>
    <mergeCell ref="A13:A19"/>
    <mergeCell ref="B13:B19"/>
    <mergeCell ref="C13:C19"/>
    <mergeCell ref="D13:D19"/>
    <mergeCell ref="F13:F17"/>
    <mergeCell ref="G13:G17"/>
    <mergeCell ref="H13:H17"/>
    <mergeCell ref="I13:I17"/>
    <mergeCell ref="E14:E15"/>
    <mergeCell ref="I41:I44"/>
    <mergeCell ref="I45:I48"/>
    <mergeCell ref="I49:I50"/>
    <mergeCell ref="I51:I57"/>
    <mergeCell ref="A26:A40"/>
    <mergeCell ref="B26:B40"/>
    <mergeCell ref="C26:C33"/>
    <mergeCell ref="F26:F27"/>
    <mergeCell ref="F28:F29"/>
    <mergeCell ref="F30:F31"/>
    <mergeCell ref="F32:F33"/>
    <mergeCell ref="C34:C40"/>
    <mergeCell ref="J724:J729"/>
    <mergeCell ref="F724:F729"/>
    <mergeCell ref="G724:G729"/>
    <mergeCell ref="H724:H729"/>
    <mergeCell ref="I724:I729"/>
    <mergeCell ref="J551:J553"/>
    <mergeCell ref="I569:I571"/>
    <mergeCell ref="J569:J571"/>
    <mergeCell ref="C584:C585"/>
    <mergeCell ref="D584:D585"/>
    <mergeCell ref="E584:E585"/>
    <mergeCell ref="F584:F585"/>
    <mergeCell ref="G584:G585"/>
    <mergeCell ref="H584:H585"/>
    <mergeCell ref="A51:A57"/>
    <mergeCell ref="B51:B57"/>
    <mergeCell ref="D51:D57"/>
    <mergeCell ref="F51:F57"/>
    <mergeCell ref="G51:G57"/>
    <mergeCell ref="A41:A44"/>
    <mergeCell ref="B41:B44"/>
    <mergeCell ref="D41:D44"/>
    <mergeCell ref="F41:F44"/>
    <mergeCell ref="G41:G44"/>
    <mergeCell ref="A45:A48"/>
    <mergeCell ref="B45:B48"/>
    <mergeCell ref="D45:D48"/>
    <mergeCell ref="A49:A50"/>
    <mergeCell ref="B49:B50"/>
    <mergeCell ref="D49:D50"/>
    <mergeCell ref="F49:F50"/>
    <mergeCell ref="AF10:AF12"/>
    <mergeCell ref="G11:G12"/>
    <mergeCell ref="H11:H12"/>
    <mergeCell ref="I11:I12"/>
    <mergeCell ref="P11:P12"/>
    <mergeCell ref="Q11:Q12"/>
    <mergeCell ref="R11:R12"/>
    <mergeCell ref="G10:I10"/>
    <mergeCell ref="J10:J12"/>
    <mergeCell ref="K10:K12"/>
    <mergeCell ref="L10:L12"/>
    <mergeCell ref="M10:M12"/>
    <mergeCell ref="N10:N12"/>
    <mergeCell ref="AE11:AE12"/>
    <mergeCell ref="S11:S12"/>
    <mergeCell ref="T11:T12"/>
    <mergeCell ref="W11:W12"/>
    <mergeCell ref="X11:X12"/>
    <mergeCell ref="Y11:Y12"/>
    <mergeCell ref="U11:V11"/>
    <mergeCell ref="Z11:Z12"/>
    <mergeCell ref="AA11:AA12"/>
    <mergeCell ref="AB11:AB12"/>
    <mergeCell ref="AC11:AC12"/>
    <mergeCell ref="P10:S10"/>
    <mergeCell ref="T10:AE10"/>
    <mergeCell ref="AD11:AD12"/>
    <mergeCell ref="K740:K742"/>
    <mergeCell ref="J740:J742"/>
    <mergeCell ref="L740:L742"/>
    <mergeCell ref="M740:M742"/>
    <mergeCell ref="O740:O742"/>
    <mergeCell ref="Q740:Q742"/>
    <mergeCell ref="R740:R742"/>
    <mergeCell ref="P740:P742"/>
    <mergeCell ref="N740:N742"/>
    <mergeCell ref="S740:S742"/>
    <mergeCell ref="T740:T742"/>
    <mergeCell ref="U740:U742"/>
    <mergeCell ref="V740:V742"/>
    <mergeCell ref="Z724:Z729"/>
    <mergeCell ref="AA724:AA729"/>
    <mergeCell ref="AB724:AB729"/>
    <mergeCell ref="AC724:AC729"/>
    <mergeCell ref="U724:U729"/>
    <mergeCell ref="V724:V729"/>
    <mergeCell ref="W724:W729"/>
    <mergeCell ref="X724:X729"/>
    <mergeCell ref="O735:O739"/>
    <mergeCell ref="M730:M732"/>
    <mergeCell ref="N730:N732"/>
    <mergeCell ref="AB740:AB742"/>
    <mergeCell ref="AC740:AC742"/>
    <mergeCell ref="AD740:AD742"/>
    <mergeCell ref="Y724:Y729"/>
    <mergeCell ref="P724:P729"/>
    <mergeCell ref="Q724:Q729"/>
    <mergeCell ref="R724:R729"/>
    <mergeCell ref="S724:S729"/>
    <mergeCell ref="T724:T729"/>
    <mergeCell ref="O724:O729"/>
    <mergeCell ref="AE740:AE742"/>
    <mergeCell ref="AF740:AF742"/>
    <mergeCell ref="W740:W742"/>
    <mergeCell ref="X740:X742"/>
    <mergeCell ref="Y740:Y742"/>
    <mergeCell ref="Z740:Z742"/>
    <mergeCell ref="AA740:AA742"/>
    <mergeCell ref="AE724:AE729"/>
    <mergeCell ref="AF724:AF729"/>
    <mergeCell ref="AD724:AD729"/>
    <mergeCell ref="F558:F560"/>
    <mergeCell ref="G558:G560"/>
    <mergeCell ref="H558:H560"/>
    <mergeCell ref="I558:I560"/>
    <mergeCell ref="C563:C564"/>
    <mergeCell ref="D563:D564"/>
    <mergeCell ref="F563:F564"/>
    <mergeCell ref="G563:G564"/>
    <mergeCell ref="H563:H564"/>
    <mergeCell ref="I563:I564"/>
    <mergeCell ref="Q735:Q739"/>
    <mergeCell ref="R735:R739"/>
    <mergeCell ref="S735:S739"/>
    <mergeCell ref="P735:P739"/>
    <mergeCell ref="R733:R734"/>
    <mergeCell ref="S733:S734"/>
    <mergeCell ref="O730:O732"/>
    <mergeCell ref="Q730:Q732"/>
    <mergeCell ref="P730:P732"/>
    <mergeCell ref="R730:R732"/>
    <mergeCell ref="S730:S732"/>
    <mergeCell ref="Q733:Q734"/>
    <mergeCell ref="J735:J739"/>
    <mergeCell ref="R580:R581"/>
    <mergeCell ref="J558:J560"/>
    <mergeCell ref="K558:K560"/>
    <mergeCell ref="L558:L560"/>
    <mergeCell ref="M558:M560"/>
    <mergeCell ref="O558:O560"/>
    <mergeCell ref="P559:P560"/>
    <mergeCell ref="Q559:Q560"/>
    <mergeCell ref="R559:R560"/>
    <mergeCell ref="S559:S560"/>
    <mergeCell ref="H735:H742"/>
    <mergeCell ref="C551:C553"/>
    <mergeCell ref="D551:D553"/>
    <mergeCell ref="E551:E581"/>
    <mergeCell ref="F551:F553"/>
    <mergeCell ref="G551:G552"/>
    <mergeCell ref="H551:H553"/>
    <mergeCell ref="I551:I552"/>
    <mergeCell ref="C572:C573"/>
    <mergeCell ref="D572:D573"/>
    <mergeCell ref="F572:F573"/>
    <mergeCell ref="G572:G573"/>
    <mergeCell ref="H572:H573"/>
    <mergeCell ref="I572:I573"/>
    <mergeCell ref="C580:C581"/>
    <mergeCell ref="D580:D581"/>
    <mergeCell ref="F580:F581"/>
    <mergeCell ref="G580:G581"/>
    <mergeCell ref="H580:H581"/>
    <mergeCell ref="I580:I581"/>
    <mergeCell ref="C558:C560"/>
    <mergeCell ref="D558:D560"/>
    <mergeCell ref="AB551:AB553"/>
    <mergeCell ref="AC551:AC553"/>
    <mergeCell ref="AD551:AD553"/>
    <mergeCell ref="AE551:AE553"/>
    <mergeCell ref="C554:C555"/>
    <mergeCell ref="D554:D555"/>
    <mergeCell ref="F554:F555"/>
    <mergeCell ref="G554:G555"/>
    <mergeCell ref="H554:H555"/>
    <mergeCell ref="I554:I555"/>
    <mergeCell ref="J554:J555"/>
    <mergeCell ref="K554:K555"/>
    <mergeCell ref="L554:L555"/>
    <mergeCell ref="M554:M555"/>
    <mergeCell ref="O554:O555"/>
    <mergeCell ref="P554:P555"/>
    <mergeCell ref="Q554:Q555"/>
    <mergeCell ref="R554:R555"/>
    <mergeCell ref="S554:S555"/>
    <mergeCell ref="T554:T555"/>
    <mergeCell ref="U554:U555"/>
    <mergeCell ref="V554:V555"/>
    <mergeCell ref="W554:W555"/>
    <mergeCell ref="S551:S553"/>
    <mergeCell ref="T551:T553"/>
    <mergeCell ref="U551:U553"/>
    <mergeCell ref="V551:V553"/>
    <mergeCell ref="W551:W553"/>
    <mergeCell ref="X551:X553"/>
    <mergeCell ref="Y551:Y553"/>
    <mergeCell ref="Z551:Z553"/>
    <mergeCell ref="AA551:AA553"/>
    <mergeCell ref="X554:X555"/>
    <mergeCell ref="Y554:Y555"/>
    <mergeCell ref="Z554:Z555"/>
    <mergeCell ref="AA554:AA555"/>
    <mergeCell ref="AB554:AB555"/>
    <mergeCell ref="AC554:AC555"/>
    <mergeCell ref="AD554:AD555"/>
    <mergeCell ref="AE554:AE555"/>
    <mergeCell ref="C556:C557"/>
    <mergeCell ref="D556:D557"/>
    <mergeCell ref="F556:F557"/>
    <mergeCell ref="G556:G557"/>
    <mergeCell ref="H556:H557"/>
    <mergeCell ref="I556:I557"/>
    <mergeCell ref="J556:J557"/>
    <mergeCell ref="K556:K557"/>
    <mergeCell ref="L556:L557"/>
    <mergeCell ref="M556:M557"/>
    <mergeCell ref="O556:O557"/>
    <mergeCell ref="P556:P557"/>
    <mergeCell ref="Q556:Q557"/>
    <mergeCell ref="R556:R557"/>
    <mergeCell ref="S556:S557"/>
    <mergeCell ref="AC556:AC557"/>
    <mergeCell ref="AD556:AD557"/>
    <mergeCell ref="AE556:AE557"/>
    <mergeCell ref="N551:N585"/>
    <mergeCell ref="O551:O553"/>
    <mergeCell ref="P551:P553"/>
    <mergeCell ref="Q551:Q553"/>
    <mergeCell ref="R551:R553"/>
    <mergeCell ref="J572:J573"/>
    <mergeCell ref="AB561:AB562"/>
    <mergeCell ref="T559:T560"/>
    <mergeCell ref="U559:U560"/>
    <mergeCell ref="V559:V560"/>
    <mergeCell ref="W559:W560"/>
    <mergeCell ref="X559:X560"/>
    <mergeCell ref="T556:T557"/>
    <mergeCell ref="U556:U557"/>
    <mergeCell ref="V556:V557"/>
    <mergeCell ref="W556:W557"/>
    <mergeCell ref="X556:X557"/>
    <mergeCell ref="Y556:Y557"/>
    <mergeCell ref="Z556:Z557"/>
    <mergeCell ref="AA556:AA557"/>
    <mergeCell ref="AC561:AC562"/>
    <mergeCell ref="Y559:Y560"/>
    <mergeCell ref="Z559:Z560"/>
    <mergeCell ref="AA559:AA560"/>
    <mergeCell ref="AB559:AB560"/>
    <mergeCell ref="AC559:AC560"/>
    <mergeCell ref="AB556:AB557"/>
    <mergeCell ref="U563:U564"/>
    <mergeCell ref="V563:V564"/>
    <mergeCell ref="W563:W564"/>
    <mergeCell ref="X563:X564"/>
    <mergeCell ref="Y563:Y564"/>
    <mergeCell ref="U561:U562"/>
    <mergeCell ref="V561:V562"/>
    <mergeCell ref="W561:W562"/>
    <mergeCell ref="X561:X562"/>
    <mergeCell ref="Y561:Y562"/>
    <mergeCell ref="AD559:AD560"/>
    <mergeCell ref="AE559:AE560"/>
    <mergeCell ref="C561:C562"/>
    <mergeCell ref="D561:D562"/>
    <mergeCell ref="F561:F562"/>
    <mergeCell ref="G561:G562"/>
    <mergeCell ref="H561:H562"/>
    <mergeCell ref="I561:I562"/>
    <mergeCell ref="J561:J562"/>
    <mergeCell ref="K561:K562"/>
    <mergeCell ref="L561:L562"/>
    <mergeCell ref="M561:M562"/>
    <mergeCell ref="O561:O562"/>
    <mergeCell ref="P561:P562"/>
    <mergeCell ref="Q561:Q562"/>
    <mergeCell ref="R561:R562"/>
    <mergeCell ref="S561:S562"/>
    <mergeCell ref="T561:T562"/>
    <mergeCell ref="AD561:AD562"/>
    <mergeCell ref="AE561:AE562"/>
    <mergeCell ref="Z561:Z562"/>
    <mergeCell ref="AA561:AA562"/>
    <mergeCell ref="Z563:Z564"/>
    <mergeCell ref="AA563:AA564"/>
    <mergeCell ref="AB563:AB564"/>
    <mergeCell ref="AC563:AC564"/>
    <mergeCell ref="AD563:AD564"/>
    <mergeCell ref="AE563:AE564"/>
    <mergeCell ref="C565:C566"/>
    <mergeCell ref="D565:D566"/>
    <mergeCell ref="F565:F566"/>
    <mergeCell ref="G565:G566"/>
    <mergeCell ref="H565:H566"/>
    <mergeCell ref="I565:I566"/>
    <mergeCell ref="J565:J566"/>
    <mergeCell ref="K565:K566"/>
    <mergeCell ref="L565:L566"/>
    <mergeCell ref="M565:M566"/>
    <mergeCell ref="O565:O566"/>
    <mergeCell ref="P565:P566"/>
    <mergeCell ref="Q565:Q566"/>
    <mergeCell ref="R565:R566"/>
    <mergeCell ref="S565:S566"/>
    <mergeCell ref="T565:T566"/>
    <mergeCell ref="U565:U566"/>
    <mergeCell ref="K563:K564"/>
    <mergeCell ref="L563:L564"/>
    <mergeCell ref="M563:M564"/>
    <mergeCell ref="O563:O564"/>
    <mergeCell ref="P563:P564"/>
    <mergeCell ref="Q563:Q564"/>
    <mergeCell ref="R563:R564"/>
    <mergeCell ref="S563:S564"/>
    <mergeCell ref="T563:T564"/>
    <mergeCell ref="AE565:AE566"/>
    <mergeCell ref="C567:C568"/>
    <mergeCell ref="D567:D568"/>
    <mergeCell ref="F567:F568"/>
    <mergeCell ref="G567:G568"/>
    <mergeCell ref="H567:H568"/>
    <mergeCell ref="I567:I568"/>
    <mergeCell ref="J567:J568"/>
    <mergeCell ref="K567:K568"/>
    <mergeCell ref="L567:L568"/>
    <mergeCell ref="M567:M568"/>
    <mergeCell ref="O567:O568"/>
    <mergeCell ref="P567:P568"/>
    <mergeCell ref="Q567:Q568"/>
    <mergeCell ref="R567:R568"/>
    <mergeCell ref="S567:S568"/>
    <mergeCell ref="T567:T568"/>
    <mergeCell ref="U567:U568"/>
    <mergeCell ref="V567:V568"/>
    <mergeCell ref="W567:W568"/>
    <mergeCell ref="X567:X568"/>
    <mergeCell ref="Y567:Y568"/>
    <mergeCell ref="Z567:Z568"/>
    <mergeCell ref="V565:V566"/>
    <mergeCell ref="W565:W566"/>
    <mergeCell ref="X565:X566"/>
    <mergeCell ref="Y565:Y566"/>
    <mergeCell ref="Z565:Z566"/>
    <mergeCell ref="AA565:AA566"/>
    <mergeCell ref="AB565:AB566"/>
    <mergeCell ref="AC565:AC566"/>
    <mergeCell ref="AD565:AD566"/>
    <mergeCell ref="AD569:AD571"/>
    <mergeCell ref="AE569:AE571"/>
    <mergeCell ref="AA567:AA568"/>
    <mergeCell ref="AB567:AB568"/>
    <mergeCell ref="AC567:AC568"/>
    <mergeCell ref="AD567:AD568"/>
    <mergeCell ref="AE567:AE568"/>
    <mergeCell ref="T577:T579"/>
    <mergeCell ref="U577:U579"/>
    <mergeCell ref="V577:V579"/>
    <mergeCell ref="AB572:AB573"/>
    <mergeCell ref="AC572:AC573"/>
    <mergeCell ref="AD572:AD573"/>
    <mergeCell ref="AE572:AE573"/>
    <mergeCell ref="C575:C576"/>
    <mergeCell ref="D575:D576"/>
    <mergeCell ref="F575:F576"/>
    <mergeCell ref="J575:J576"/>
    <mergeCell ref="K575:K576"/>
    <mergeCell ref="L575:L576"/>
    <mergeCell ref="M575:M576"/>
    <mergeCell ref="O575:O576"/>
    <mergeCell ref="P575:P576"/>
    <mergeCell ref="Q575:Q576"/>
    <mergeCell ref="R575:R576"/>
    <mergeCell ref="S575:S576"/>
    <mergeCell ref="T575:T576"/>
    <mergeCell ref="U575:U576"/>
    <mergeCell ref="V575:V576"/>
    <mergeCell ref="W575:W576"/>
    <mergeCell ref="K569:K571"/>
    <mergeCell ref="L569:L571"/>
    <mergeCell ref="Z575:Z576"/>
    <mergeCell ref="S572:S573"/>
    <mergeCell ref="T572:T573"/>
    <mergeCell ref="U572:U573"/>
    <mergeCell ref="V572:V573"/>
    <mergeCell ref="W572:W573"/>
    <mergeCell ref="Z580:Z581"/>
    <mergeCell ref="AA580:AA581"/>
    <mergeCell ref="W577:W579"/>
    <mergeCell ref="X577:X579"/>
    <mergeCell ref="Y577:Y579"/>
    <mergeCell ref="Z577:Z579"/>
    <mergeCell ref="AA577:AA579"/>
    <mergeCell ref="AB577:AB579"/>
    <mergeCell ref="AC577:AC579"/>
    <mergeCell ref="AB569:AB571"/>
    <mergeCell ref="AC569:AC571"/>
    <mergeCell ref="S569:S571"/>
    <mergeCell ref="T569:T571"/>
    <mergeCell ref="X572:X573"/>
    <mergeCell ref="Y572:Y573"/>
    <mergeCell ref="Z572:Z573"/>
    <mergeCell ref="AA572:AA573"/>
    <mergeCell ref="W569:W571"/>
    <mergeCell ref="X569:X571"/>
    <mergeCell ref="Y569:Y571"/>
    <mergeCell ref="Z569:Z571"/>
    <mergeCell ref="AA569:AA571"/>
    <mergeCell ref="U569:U571"/>
    <mergeCell ref="V569:V571"/>
    <mergeCell ref="T580:T581"/>
    <mergeCell ref="U580:U581"/>
    <mergeCell ref="V580:V581"/>
    <mergeCell ref="W580:W581"/>
    <mergeCell ref="X580:X581"/>
    <mergeCell ref="Y580:Y581"/>
    <mergeCell ref="AE582:AE583"/>
    <mergeCell ref="Y582:Y583"/>
    <mergeCell ref="AD577:AD579"/>
    <mergeCell ref="AE577:AE579"/>
    <mergeCell ref="AA575:AA576"/>
    <mergeCell ref="AB575:AB576"/>
    <mergeCell ref="AC575:AC576"/>
    <mergeCell ref="AD575:AD576"/>
    <mergeCell ref="AE575:AE576"/>
    <mergeCell ref="C577:C579"/>
    <mergeCell ref="D577:D579"/>
    <mergeCell ref="F577:F579"/>
    <mergeCell ref="G577:G579"/>
    <mergeCell ref="H577:H579"/>
    <mergeCell ref="I577:I579"/>
    <mergeCell ref="J577:J579"/>
    <mergeCell ref="K577:K579"/>
    <mergeCell ref="L577:L579"/>
    <mergeCell ref="M577:M579"/>
    <mergeCell ref="O577:O579"/>
    <mergeCell ref="P577:P579"/>
    <mergeCell ref="Q577:Q579"/>
    <mergeCell ref="R577:R579"/>
    <mergeCell ref="S577:S579"/>
    <mergeCell ref="X575:X576"/>
    <mergeCell ref="Y575:Y576"/>
    <mergeCell ref="T584:T585"/>
    <mergeCell ref="U584:U585"/>
    <mergeCell ref="V584:V585"/>
    <mergeCell ref="W584:W585"/>
    <mergeCell ref="X584:X585"/>
    <mergeCell ref="V582:V583"/>
    <mergeCell ref="W582:W583"/>
    <mergeCell ref="X582:X583"/>
    <mergeCell ref="AD582:AD583"/>
    <mergeCell ref="AB580:AB581"/>
    <mergeCell ref="AC580:AC581"/>
    <mergeCell ref="AD580:AD581"/>
    <mergeCell ref="AE580:AE581"/>
    <mergeCell ref="C582:C583"/>
    <mergeCell ref="D582:D583"/>
    <mergeCell ref="E582:E583"/>
    <mergeCell ref="F582:F583"/>
    <mergeCell ref="G582:G583"/>
    <mergeCell ref="H582:H583"/>
    <mergeCell ref="I582:I583"/>
    <mergeCell ref="J582:J583"/>
    <mergeCell ref="K582:K583"/>
    <mergeCell ref="L582:L583"/>
    <mergeCell ref="M582:M583"/>
    <mergeCell ref="O582:O583"/>
    <mergeCell ref="P582:P583"/>
    <mergeCell ref="Q582:Q583"/>
    <mergeCell ref="R582:R583"/>
    <mergeCell ref="S582:S583"/>
    <mergeCell ref="T582:T583"/>
    <mergeCell ref="U582:U583"/>
    <mergeCell ref="S580:S581"/>
    <mergeCell ref="AA582:AA583"/>
    <mergeCell ref="AB582:AB583"/>
    <mergeCell ref="AC582:AC583"/>
    <mergeCell ref="Q712:Q713"/>
    <mergeCell ref="Y584:Y585"/>
    <mergeCell ref="Z584:Z585"/>
    <mergeCell ref="AA584:AA585"/>
    <mergeCell ref="AB584:AB585"/>
    <mergeCell ref="AC584:AC585"/>
    <mergeCell ref="AD584:AD585"/>
    <mergeCell ref="AE584:AE585"/>
    <mergeCell ref="A683:A690"/>
    <mergeCell ref="B683:B690"/>
    <mergeCell ref="C683:C688"/>
    <mergeCell ref="D683:D690"/>
    <mergeCell ref="E683:E689"/>
    <mergeCell ref="F683:F690"/>
    <mergeCell ref="G684:G689"/>
    <mergeCell ref="H684:H689"/>
    <mergeCell ref="I684:I689"/>
    <mergeCell ref="J684:J689"/>
    <mergeCell ref="O684:O689"/>
    <mergeCell ref="N685:N689"/>
    <mergeCell ref="Q685:Q689"/>
    <mergeCell ref="T586:AE592"/>
    <mergeCell ref="G590:G592"/>
    <mergeCell ref="H590:H592"/>
    <mergeCell ref="I590:I592"/>
    <mergeCell ref="A691:A696"/>
    <mergeCell ref="B691:B696"/>
    <mergeCell ref="C691:C696"/>
    <mergeCell ref="I584:I585"/>
    <mergeCell ref="D110:D124"/>
    <mergeCell ref="D691:D696"/>
    <mergeCell ref="E691:E696"/>
    <mergeCell ref="F693:F694"/>
    <mergeCell ref="G693:G694"/>
    <mergeCell ref="R712:R713"/>
    <mergeCell ref="S712:S713"/>
    <mergeCell ref="D716:D717"/>
    <mergeCell ref="E716:E717"/>
    <mergeCell ref="J716:J717"/>
    <mergeCell ref="P716:S717"/>
    <mergeCell ref="A712:A717"/>
    <mergeCell ref="B712:B717"/>
    <mergeCell ref="C712:C717"/>
    <mergeCell ref="D712:D713"/>
    <mergeCell ref="E712:E713"/>
    <mergeCell ref="F712:F713"/>
    <mergeCell ref="J712:J713"/>
    <mergeCell ref="P712:P713"/>
    <mergeCell ref="J584:J585"/>
    <mergeCell ref="K584:K585"/>
    <mergeCell ref="L584:L585"/>
    <mergeCell ref="M584:M585"/>
    <mergeCell ref="O584:O585"/>
    <mergeCell ref="P584:P585"/>
    <mergeCell ref="Q584:Q585"/>
    <mergeCell ref="R584:R585"/>
    <mergeCell ref="S584:S585"/>
    <mergeCell ref="M569:M571"/>
    <mergeCell ref="O569:O571"/>
    <mergeCell ref="P569:P571"/>
    <mergeCell ref="Q569:Q571"/>
    <mergeCell ref="B321:B482"/>
    <mergeCell ref="A192:A212"/>
    <mergeCell ref="B192:B212"/>
    <mergeCell ref="C192:C212"/>
    <mergeCell ref="D192:D212"/>
    <mergeCell ref="F192:F193"/>
    <mergeCell ref="G192:G193"/>
    <mergeCell ref="H192:H193"/>
    <mergeCell ref="I192:I193"/>
    <mergeCell ref="A293:A313"/>
    <mergeCell ref="B293:B313"/>
    <mergeCell ref="N110:N124"/>
    <mergeCell ref="O110:O124"/>
    <mergeCell ref="S110:S124"/>
    <mergeCell ref="AF110:AF124"/>
    <mergeCell ref="E116:E124"/>
    <mergeCell ref="A125:A141"/>
    <mergeCell ref="B125:B141"/>
    <mergeCell ref="C125:C141"/>
    <mergeCell ref="D125:D141"/>
    <mergeCell ref="N125:N141"/>
    <mergeCell ref="O125:O141"/>
    <mergeCell ref="S125:S141"/>
    <mergeCell ref="AF125:AF141"/>
    <mergeCell ref="F127:F141"/>
    <mergeCell ref="G127:G141"/>
    <mergeCell ref="H127:H141"/>
    <mergeCell ref="I127:I141"/>
    <mergeCell ref="E132:E141"/>
    <mergeCell ref="A110:A124"/>
    <mergeCell ref="B110:B124"/>
    <mergeCell ref="C110:C124"/>
    <mergeCell ref="W142:W174"/>
    <mergeCell ref="X142:X174"/>
    <mergeCell ref="Y142:Y174"/>
    <mergeCell ref="F110:F124"/>
    <mergeCell ref="G110:G124"/>
    <mergeCell ref="H110:H124"/>
    <mergeCell ref="I110:I124"/>
    <mergeCell ref="J110:J482"/>
    <mergeCell ref="A142:A174"/>
    <mergeCell ref="B142:B174"/>
    <mergeCell ref="C142:C174"/>
    <mergeCell ref="D142:D174"/>
    <mergeCell ref="F142:F174"/>
    <mergeCell ref="A175:A191"/>
    <mergeCell ref="B175:B191"/>
    <mergeCell ref="C175:C191"/>
    <mergeCell ref="D175:D191"/>
    <mergeCell ref="N175:N191"/>
    <mergeCell ref="O175:O191"/>
    <mergeCell ref="S175:S191"/>
    <mergeCell ref="N253:N273"/>
    <mergeCell ref="O253:O273"/>
    <mergeCell ref="N274:N280"/>
    <mergeCell ref="O274:O280"/>
    <mergeCell ref="C293:C313"/>
    <mergeCell ref="D293:D313"/>
    <mergeCell ref="N293:N313"/>
    <mergeCell ref="O293:O313"/>
    <mergeCell ref="S293:S313"/>
    <mergeCell ref="N321:N327"/>
    <mergeCell ref="O321:O327"/>
    <mergeCell ref="S321:S482"/>
    <mergeCell ref="AC175:AC191"/>
    <mergeCell ref="AD175:AD191"/>
    <mergeCell ref="AE175:AE191"/>
    <mergeCell ref="AF175:AF191"/>
    <mergeCell ref="F178:F191"/>
    <mergeCell ref="G178:G191"/>
    <mergeCell ref="H178:H191"/>
    <mergeCell ref="I178:I191"/>
    <mergeCell ref="E184:E191"/>
    <mergeCell ref="Z142:Z174"/>
    <mergeCell ref="AA142:AA174"/>
    <mergeCell ref="AB142:AB174"/>
    <mergeCell ref="AC142:AC174"/>
    <mergeCell ref="AD142:AD174"/>
    <mergeCell ref="AE142:AE174"/>
    <mergeCell ref="AF142:AF174"/>
    <mergeCell ref="E155:E174"/>
    <mergeCell ref="T175:T191"/>
    <mergeCell ref="U175:U191"/>
    <mergeCell ref="V175:V191"/>
    <mergeCell ref="W175:W191"/>
    <mergeCell ref="X175:X191"/>
    <mergeCell ref="Y175:Y191"/>
    <mergeCell ref="Z175:Z191"/>
    <mergeCell ref="AA175:AA191"/>
    <mergeCell ref="AB175:AB191"/>
    <mergeCell ref="N142:N174"/>
    <mergeCell ref="O142:O174"/>
    <mergeCell ref="S142:S174"/>
    <mergeCell ref="T142:T174"/>
    <mergeCell ref="U142:U174"/>
    <mergeCell ref="V142:V174"/>
    <mergeCell ref="AF274:AF280"/>
    <mergeCell ref="A281:A292"/>
    <mergeCell ref="B281:B292"/>
    <mergeCell ref="C281:C292"/>
    <mergeCell ref="D281:D292"/>
    <mergeCell ref="N281:N292"/>
    <mergeCell ref="O281:O292"/>
    <mergeCell ref="S281:S292"/>
    <mergeCell ref="AF281:AF292"/>
    <mergeCell ref="L192:L193"/>
    <mergeCell ref="N192:N212"/>
    <mergeCell ref="O192:O212"/>
    <mergeCell ref="S192:S212"/>
    <mergeCell ref="AF192:AF212"/>
    <mergeCell ref="L194:L195"/>
    <mergeCell ref="E200:E212"/>
    <mergeCell ref="A213:A280"/>
    <mergeCell ref="B213:B280"/>
    <mergeCell ref="C213:C280"/>
    <mergeCell ref="D213:D280"/>
    <mergeCell ref="E213:E280"/>
    <mergeCell ref="N213:N241"/>
    <mergeCell ref="O213:O241"/>
    <mergeCell ref="S213:S280"/>
    <mergeCell ref="AF213:AF241"/>
    <mergeCell ref="N242:N247"/>
    <mergeCell ref="O242:O252"/>
    <mergeCell ref="AF242:AF247"/>
    <mergeCell ref="N248:N252"/>
    <mergeCell ref="AF248:AF252"/>
    <mergeCell ref="AF253:AF273"/>
    <mergeCell ref="AF293:AF313"/>
    <mergeCell ref="A314:A320"/>
    <mergeCell ref="B314:B320"/>
    <mergeCell ref="C314:C320"/>
    <mergeCell ref="D314:D320"/>
    <mergeCell ref="E314:E315"/>
    <mergeCell ref="F314:F315"/>
    <mergeCell ref="G314:G315"/>
    <mergeCell ref="H314:H315"/>
    <mergeCell ref="N314:N320"/>
    <mergeCell ref="O314:O320"/>
    <mergeCell ref="S314:S320"/>
    <mergeCell ref="AF314:AF320"/>
    <mergeCell ref="F316:F320"/>
    <mergeCell ref="G316:G320"/>
    <mergeCell ref="H316:H318"/>
    <mergeCell ref="I316:I318"/>
    <mergeCell ref="I319:I320"/>
    <mergeCell ref="AF321:AF327"/>
    <mergeCell ref="F325:F327"/>
    <mergeCell ref="G325:G327"/>
    <mergeCell ref="H325:H327"/>
    <mergeCell ref="I325:I327"/>
    <mergeCell ref="L325:L327"/>
    <mergeCell ref="M325:M327"/>
    <mergeCell ref="F328:F330"/>
    <mergeCell ref="G328:G330"/>
    <mergeCell ref="H328:H330"/>
    <mergeCell ref="I328:I330"/>
    <mergeCell ref="N328:N362"/>
    <mergeCell ref="O328:O362"/>
    <mergeCell ref="AF328:AF362"/>
    <mergeCell ref="N363:N378"/>
    <mergeCell ref="O363:O378"/>
    <mergeCell ref="AF363:AF378"/>
    <mergeCell ref="AF379:AF390"/>
    <mergeCell ref="N391:N428"/>
    <mergeCell ref="F321:F322"/>
    <mergeCell ref="G321:G322"/>
    <mergeCell ref="H321:H322"/>
    <mergeCell ref="I321:I322"/>
    <mergeCell ref="L321:L322"/>
    <mergeCell ref="O391:O428"/>
    <mergeCell ref="AF391:AF428"/>
    <mergeCell ref="N429:N450"/>
    <mergeCell ref="O429:O450"/>
    <mergeCell ref="AF429:AF450"/>
    <mergeCell ref="N451:N482"/>
    <mergeCell ref="O451:O482"/>
    <mergeCell ref="AF451:AF482"/>
    <mergeCell ref="A586:A643"/>
    <mergeCell ref="B586:B643"/>
    <mergeCell ref="C586:C643"/>
    <mergeCell ref="D586:D643"/>
    <mergeCell ref="E586:E643"/>
    <mergeCell ref="F586:F592"/>
    <mergeCell ref="G586:G588"/>
    <mergeCell ref="H586:H588"/>
    <mergeCell ref="I586:I588"/>
    <mergeCell ref="J586:J589"/>
    <mergeCell ref="M586:M592"/>
    <mergeCell ref="N586:N592"/>
    <mergeCell ref="P586:P592"/>
    <mergeCell ref="Q586:Q592"/>
    <mergeCell ref="R586:R592"/>
    <mergeCell ref="S586:S592"/>
    <mergeCell ref="A321:A482"/>
    <mergeCell ref="C321:C482"/>
    <mergeCell ref="D321:D482"/>
    <mergeCell ref="E329:E330"/>
    <mergeCell ref="T593:AE596"/>
    <mergeCell ref="F597:F600"/>
    <mergeCell ref="G597:G599"/>
    <mergeCell ref="H597:H599"/>
    <mergeCell ref="I597:I599"/>
    <mergeCell ref="J597:J600"/>
    <mergeCell ref="M597:M600"/>
    <mergeCell ref="N597:N600"/>
    <mergeCell ref="S597:S600"/>
    <mergeCell ref="T597:AE600"/>
    <mergeCell ref="J590:J592"/>
    <mergeCell ref="F593:F596"/>
    <mergeCell ref="G593:G595"/>
    <mergeCell ref="H593:H595"/>
    <mergeCell ref="I593:I595"/>
    <mergeCell ref="J593:J596"/>
    <mergeCell ref="M593:M596"/>
    <mergeCell ref="N593:N596"/>
    <mergeCell ref="S593:S596"/>
    <mergeCell ref="Q489:Q491"/>
    <mergeCell ref="R489:R491"/>
    <mergeCell ref="J492:J494"/>
    <mergeCell ref="Q492:Q494"/>
    <mergeCell ref="R492:R494"/>
    <mergeCell ref="J495:J497"/>
    <mergeCell ref="Q495:Q497"/>
    <mergeCell ref="N379:N390"/>
    <mergeCell ref="O379:O390"/>
    <mergeCell ref="Z582:Z583"/>
    <mergeCell ref="S601:S603"/>
    <mergeCell ref="T601:AE603"/>
    <mergeCell ref="F604:F606"/>
    <mergeCell ref="G604:G606"/>
    <mergeCell ref="H604:H606"/>
    <mergeCell ref="I604:I606"/>
    <mergeCell ref="J604:J606"/>
    <mergeCell ref="M604:M606"/>
    <mergeCell ref="N604:N606"/>
    <mergeCell ref="S604:S606"/>
    <mergeCell ref="T604:AE606"/>
    <mergeCell ref="F601:F603"/>
    <mergeCell ref="G601:G603"/>
    <mergeCell ref="H601:H603"/>
    <mergeCell ref="I601:I603"/>
    <mergeCell ref="J601:J603"/>
    <mergeCell ref="M601:M603"/>
    <mergeCell ref="N601:N603"/>
    <mergeCell ref="P601:P603"/>
    <mergeCell ref="Q601:Q603"/>
    <mergeCell ref="S607:S609"/>
    <mergeCell ref="T607:AE609"/>
    <mergeCell ref="F610:F612"/>
    <mergeCell ref="G610:G612"/>
    <mergeCell ref="H610:H612"/>
    <mergeCell ref="I610:I612"/>
    <mergeCell ref="J610:J612"/>
    <mergeCell ref="M610:M612"/>
    <mergeCell ref="N610:N612"/>
    <mergeCell ref="P610:P612"/>
    <mergeCell ref="Q610:Q612"/>
    <mergeCell ref="R610:R612"/>
    <mergeCell ref="S610:S612"/>
    <mergeCell ref="T610:AE612"/>
    <mergeCell ref="F607:F609"/>
    <mergeCell ref="G607:G609"/>
    <mergeCell ref="H607:H609"/>
    <mergeCell ref="I607:I609"/>
    <mergeCell ref="J607:J609"/>
    <mergeCell ref="M607:M609"/>
    <mergeCell ref="N607:N609"/>
    <mergeCell ref="P607:P609"/>
    <mergeCell ref="Q607:Q609"/>
    <mergeCell ref="AA616:AA618"/>
    <mergeCell ref="F619:F624"/>
    <mergeCell ref="G619:G621"/>
    <mergeCell ref="H619:H621"/>
    <mergeCell ref="I619:I621"/>
    <mergeCell ref="J619:J624"/>
    <mergeCell ref="N619:N624"/>
    <mergeCell ref="P619:P624"/>
    <mergeCell ref="Q619:Q624"/>
    <mergeCell ref="R619:R624"/>
    <mergeCell ref="S619:S624"/>
    <mergeCell ref="T619:AE624"/>
    <mergeCell ref="G622:G624"/>
    <mergeCell ref="H622:H624"/>
    <mergeCell ref="I622:I624"/>
    <mergeCell ref="R613:R615"/>
    <mergeCell ref="S613:S615"/>
    <mergeCell ref="X613:X615"/>
    <mergeCell ref="F616:F618"/>
    <mergeCell ref="G616:G618"/>
    <mergeCell ref="H616:H618"/>
    <mergeCell ref="I616:I618"/>
    <mergeCell ref="J616:J618"/>
    <mergeCell ref="M616:M618"/>
    <mergeCell ref="N616:N618"/>
    <mergeCell ref="P616:P618"/>
    <mergeCell ref="Q616:Q618"/>
    <mergeCell ref="R616:R618"/>
    <mergeCell ref="S616:S618"/>
    <mergeCell ref="F613:F615"/>
    <mergeCell ref="G613:G615"/>
    <mergeCell ref="H613:H615"/>
    <mergeCell ref="S625:S627"/>
    <mergeCell ref="T625:AE627"/>
    <mergeCell ref="F628:F630"/>
    <mergeCell ref="G628:G630"/>
    <mergeCell ref="H628:H630"/>
    <mergeCell ref="I628:I630"/>
    <mergeCell ref="J628:J630"/>
    <mergeCell ref="N628:N630"/>
    <mergeCell ref="O628:O630"/>
    <mergeCell ref="P628:P630"/>
    <mergeCell ref="Q628:Q630"/>
    <mergeCell ref="R628:R630"/>
    <mergeCell ref="S628:S630"/>
    <mergeCell ref="X628:X630"/>
    <mergeCell ref="F625:F627"/>
    <mergeCell ref="G625:G627"/>
    <mergeCell ref="H625:H627"/>
    <mergeCell ref="I625:I627"/>
    <mergeCell ref="J625:J627"/>
    <mergeCell ref="N625:N627"/>
    <mergeCell ref="O625:O627"/>
    <mergeCell ref="P625:P627"/>
    <mergeCell ref="Q625:Q627"/>
    <mergeCell ref="T637:AE639"/>
    <mergeCell ref="AF637:AF639"/>
    <mergeCell ref="F640:F642"/>
    <mergeCell ref="G640:G642"/>
    <mergeCell ref="H640:H642"/>
    <mergeCell ref="I640:I642"/>
    <mergeCell ref="J640:J642"/>
    <mergeCell ref="N640:N642"/>
    <mergeCell ref="AF628:AF630"/>
    <mergeCell ref="F631:F639"/>
    <mergeCell ref="G631:G639"/>
    <mergeCell ref="H631:H639"/>
    <mergeCell ref="I631:I639"/>
    <mergeCell ref="J631:J633"/>
    <mergeCell ref="N631:N633"/>
    <mergeCell ref="O631:O633"/>
    <mergeCell ref="P631:P633"/>
    <mergeCell ref="Q631:Q633"/>
    <mergeCell ref="R631:R633"/>
    <mergeCell ref="S631:S633"/>
    <mergeCell ref="T631:AE633"/>
    <mergeCell ref="J634:J636"/>
    <mergeCell ref="N634:N636"/>
    <mergeCell ref="P634:P636"/>
    <mergeCell ref="Q634:Q636"/>
    <mergeCell ref="R634:R636"/>
    <mergeCell ref="S634:S636"/>
    <mergeCell ref="T634:AE636"/>
    <mergeCell ref="AF634:AF636"/>
    <mergeCell ref="J637:J639"/>
    <mergeCell ref="N637:N639"/>
    <mergeCell ref="P637:P639"/>
    <mergeCell ref="D673:D675"/>
    <mergeCell ref="F673:F675"/>
    <mergeCell ref="G673:G675"/>
    <mergeCell ref="H673:H675"/>
    <mergeCell ref="A644:A682"/>
    <mergeCell ref="B644:B682"/>
    <mergeCell ref="C644:C682"/>
    <mergeCell ref="D644:D650"/>
    <mergeCell ref="E644:E650"/>
    <mergeCell ref="F644:F650"/>
    <mergeCell ref="G644:G650"/>
    <mergeCell ref="I644:I650"/>
    <mergeCell ref="K644:K650"/>
    <mergeCell ref="I673:I675"/>
    <mergeCell ref="Q637:Q639"/>
    <mergeCell ref="R637:R639"/>
    <mergeCell ref="S637:S639"/>
    <mergeCell ref="N661:N665"/>
    <mergeCell ref="Q661:Q665"/>
    <mergeCell ref="D664:D665"/>
    <mergeCell ref="Q651:Q653"/>
    <mergeCell ref="D654:D655"/>
    <mergeCell ref="F654:F655"/>
    <mergeCell ref="G654:G655"/>
    <mergeCell ref="H654:H655"/>
    <mergeCell ref="I654:I655"/>
    <mergeCell ref="L654:L655"/>
    <mergeCell ref="N654:N655"/>
    <mergeCell ref="Q654:Q655"/>
    <mergeCell ref="N644:N650"/>
    <mergeCell ref="D651:D653"/>
    <mergeCell ref="E651:E675"/>
    <mergeCell ref="E676:E680"/>
    <mergeCell ref="D677:D680"/>
    <mergeCell ref="G677:G680"/>
    <mergeCell ref="H677:H680"/>
    <mergeCell ref="I677:I680"/>
    <mergeCell ref="Q677:Q680"/>
    <mergeCell ref="Q666:Q668"/>
    <mergeCell ref="D669:D672"/>
    <mergeCell ref="F669:F672"/>
    <mergeCell ref="G669:G672"/>
    <mergeCell ref="H669:H672"/>
    <mergeCell ref="I669:I672"/>
    <mergeCell ref="L669:L672"/>
    <mergeCell ref="N669:N672"/>
    <mergeCell ref="Q669:Q672"/>
    <mergeCell ref="F651:F653"/>
    <mergeCell ref="G651:G653"/>
    <mergeCell ref="H651:H653"/>
    <mergeCell ref="I651:I653"/>
    <mergeCell ref="L651:L653"/>
    <mergeCell ref="N651:N653"/>
    <mergeCell ref="D656:D660"/>
    <mergeCell ref="F656:F660"/>
    <mergeCell ref="G656:G660"/>
    <mergeCell ref="I656:I660"/>
    <mergeCell ref="N656:N660"/>
    <mergeCell ref="D666:D668"/>
    <mergeCell ref="F666:F668"/>
    <mergeCell ref="G666:G668"/>
    <mergeCell ref="H666:H668"/>
    <mergeCell ref="I666:I668"/>
    <mergeCell ref="N666:N668"/>
    <mergeCell ref="R699:R700"/>
    <mergeCell ref="J701:J702"/>
    <mergeCell ref="J703:J704"/>
    <mergeCell ref="J705:J709"/>
    <mergeCell ref="J710:J711"/>
    <mergeCell ref="R495:R497"/>
    <mergeCell ref="J498:J499"/>
    <mergeCell ref="Q498:Q499"/>
    <mergeCell ref="R498:R499"/>
    <mergeCell ref="J500:J501"/>
    <mergeCell ref="Q500:Q501"/>
    <mergeCell ref="R500:R501"/>
    <mergeCell ref="J502:J503"/>
    <mergeCell ref="Q502:Q503"/>
    <mergeCell ref="R502:R503"/>
    <mergeCell ref="L673:L675"/>
    <mergeCell ref="N673:N675"/>
    <mergeCell ref="Q673:Q675"/>
    <mergeCell ref="R625:R627"/>
    <mergeCell ref="J613:J615"/>
    <mergeCell ref="M613:M615"/>
    <mergeCell ref="N613:N615"/>
    <mergeCell ref="P613:P615"/>
    <mergeCell ref="Q613:Q615"/>
    <mergeCell ref="R607:R609"/>
    <mergeCell ref="R601:R603"/>
    <mergeCell ref="R569:R571"/>
    <mergeCell ref="M551:M553"/>
    <mergeCell ref="K572:K573"/>
    <mergeCell ref="L572:L573"/>
    <mergeCell ref="M572:M573"/>
    <mergeCell ref="O572:O573"/>
    <mergeCell ref="F483:F487"/>
    <mergeCell ref="G483:G487"/>
    <mergeCell ref="J483:J485"/>
    <mergeCell ref="Q483:Q485"/>
    <mergeCell ref="R483:R485"/>
    <mergeCell ref="J486:J487"/>
    <mergeCell ref="Q486:Q487"/>
    <mergeCell ref="R486:R487"/>
    <mergeCell ref="C489:C508"/>
    <mergeCell ref="D489:D508"/>
    <mergeCell ref="F489:F508"/>
    <mergeCell ref="G489:G508"/>
    <mergeCell ref="J489:J491"/>
    <mergeCell ref="Q656:Q660"/>
    <mergeCell ref="D661:D663"/>
    <mergeCell ref="F661:F665"/>
    <mergeCell ref="G661:G665"/>
    <mergeCell ref="H661:H665"/>
    <mergeCell ref="I661:I665"/>
    <mergeCell ref="L661:L665"/>
    <mergeCell ref="I613:I615"/>
    <mergeCell ref="C569:C571"/>
    <mergeCell ref="P572:P573"/>
    <mergeCell ref="Q572:Q573"/>
    <mergeCell ref="R572:R573"/>
    <mergeCell ref="J580:J581"/>
    <mergeCell ref="K580:K581"/>
    <mergeCell ref="L580:L581"/>
    <mergeCell ref="M580:M581"/>
    <mergeCell ref="O580:O581"/>
    <mergeCell ref="P580:P581"/>
    <mergeCell ref="Q580:Q581"/>
    <mergeCell ref="O775:O780"/>
    <mergeCell ref="Q775:Q780"/>
    <mergeCell ref="A743:A761"/>
    <mergeCell ref="B743:B761"/>
    <mergeCell ref="C743:C749"/>
    <mergeCell ref="D743:D749"/>
    <mergeCell ref="F743:F748"/>
    <mergeCell ref="G743:G748"/>
    <mergeCell ref="H743:H748"/>
    <mergeCell ref="I743:I748"/>
    <mergeCell ref="J743:J749"/>
    <mergeCell ref="C760:C761"/>
    <mergeCell ref="E760:E761"/>
    <mergeCell ref="A697:A711"/>
    <mergeCell ref="B697:B711"/>
    <mergeCell ref="C697:C711"/>
    <mergeCell ref="D697:D711"/>
    <mergeCell ref="F697:F711"/>
    <mergeCell ref="G697:G711"/>
    <mergeCell ref="J697:J698"/>
    <mergeCell ref="J699:J700"/>
    <mergeCell ref="C730:C732"/>
    <mergeCell ref="F730:F732"/>
    <mergeCell ref="G730:G732"/>
    <mergeCell ref="C733:C734"/>
    <mergeCell ref="F733:F734"/>
    <mergeCell ref="A724:A742"/>
    <mergeCell ref="D724:D742"/>
    <mergeCell ref="E724:E742"/>
    <mergeCell ref="F735:F742"/>
    <mergeCell ref="C735:C742"/>
    <mergeCell ref="G735:G742"/>
    <mergeCell ref="AA743:AA747"/>
    <mergeCell ref="AB743:AB747"/>
    <mergeCell ref="AC743:AC747"/>
    <mergeCell ref="AD743:AD747"/>
    <mergeCell ref="AE743:AE747"/>
    <mergeCell ref="AF743:AF747"/>
    <mergeCell ref="C750:C754"/>
    <mergeCell ref="D750:D752"/>
    <mergeCell ref="E750:E751"/>
    <mergeCell ref="D753:D756"/>
    <mergeCell ref="R743:R747"/>
    <mergeCell ref="S743:S747"/>
    <mergeCell ref="T743:T747"/>
    <mergeCell ref="U743:U747"/>
    <mergeCell ref="V743:V747"/>
    <mergeCell ref="W743:W747"/>
    <mergeCell ref="X743:X747"/>
    <mergeCell ref="Y743:Y747"/>
    <mergeCell ref="Z743:Z747"/>
    <mergeCell ref="F34:F35"/>
    <mergeCell ref="F37:F38"/>
    <mergeCell ref="F39:F40"/>
    <mergeCell ref="A796:A809"/>
    <mergeCell ref="F796:F797"/>
    <mergeCell ref="J796:J809"/>
    <mergeCell ref="F800:F801"/>
    <mergeCell ref="F803:F804"/>
    <mergeCell ref="F805:F806"/>
    <mergeCell ref="F807:F808"/>
    <mergeCell ref="F798:F799"/>
    <mergeCell ref="A762:A774"/>
    <mergeCell ref="B762:B768"/>
    <mergeCell ref="C762:C768"/>
    <mergeCell ref="F762:F763"/>
    <mergeCell ref="F764:F765"/>
    <mergeCell ref="F767:F768"/>
    <mergeCell ref="B769:B774"/>
    <mergeCell ref="C769:C774"/>
    <mergeCell ref="F769:F770"/>
    <mergeCell ref="G769:G770"/>
    <mergeCell ref="I769:I770"/>
    <mergeCell ref="J769:J774"/>
    <mergeCell ref="F771:F772"/>
    <mergeCell ref="B796:B809"/>
    <mergeCell ref="C796:C809"/>
    <mergeCell ref="B724:B742"/>
    <mergeCell ref="C724:C729"/>
    <mergeCell ref="A483:A508"/>
    <mergeCell ref="B483:B508"/>
    <mergeCell ref="C483:C488"/>
    <mergeCell ref="D483:D48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93" zoomScaleNormal="93" workbookViewId="0">
      <selection activeCell="E3" sqref="E3"/>
    </sheetView>
  </sheetViews>
  <sheetFormatPr baseColWidth="10" defaultRowHeight="14.5"/>
  <cols>
    <col min="2" max="2" width="21" customWidth="1"/>
    <col min="3" max="3" width="24.54296875" customWidth="1"/>
    <col min="7" max="7" width="19.453125" customWidth="1"/>
    <col min="10" max="10" width="21" customWidth="1"/>
    <col min="15" max="15" width="17.81640625" customWidth="1"/>
  </cols>
  <sheetData>
    <row r="1" spans="1:17">
      <c r="A1" s="164" t="s">
        <v>2087</v>
      </c>
      <c r="B1" s="164"/>
      <c r="C1" s="164"/>
      <c r="D1" s="164"/>
      <c r="E1" s="164"/>
      <c r="F1" s="158"/>
      <c r="G1" s="159"/>
      <c r="H1" s="160"/>
      <c r="I1" s="161"/>
      <c r="J1" s="162"/>
      <c r="K1" s="163"/>
      <c r="L1" s="163"/>
      <c r="M1" s="163"/>
      <c r="N1" s="163"/>
    </row>
    <row r="2" spans="1:17" ht="90.75" customHeight="1">
      <c r="A2" s="165" t="s">
        <v>0</v>
      </c>
      <c r="B2" s="165" t="s">
        <v>1972</v>
      </c>
      <c r="C2" s="165" t="s">
        <v>1973</v>
      </c>
      <c r="D2" s="165" t="s">
        <v>1</v>
      </c>
      <c r="E2" s="165" t="s">
        <v>1974</v>
      </c>
      <c r="F2" s="165" t="s">
        <v>1975</v>
      </c>
      <c r="G2" s="165" t="s">
        <v>1976</v>
      </c>
      <c r="H2" s="165" t="s">
        <v>1977</v>
      </c>
      <c r="I2" s="165" t="s">
        <v>1978</v>
      </c>
      <c r="J2" s="165" t="s">
        <v>6</v>
      </c>
      <c r="K2" s="165" t="s">
        <v>1979</v>
      </c>
      <c r="L2" s="165" t="s">
        <v>8</v>
      </c>
      <c r="M2" s="165" t="s">
        <v>19</v>
      </c>
      <c r="N2" s="165" t="s">
        <v>1980</v>
      </c>
      <c r="O2" s="165" t="s">
        <v>2088</v>
      </c>
      <c r="P2" s="166"/>
      <c r="Q2" s="166"/>
    </row>
    <row r="3" spans="1:17" ht="98">
      <c r="A3" s="167"/>
      <c r="B3" s="298" t="s">
        <v>1981</v>
      </c>
      <c r="C3" s="299" t="s">
        <v>1982</v>
      </c>
      <c r="D3" s="301"/>
      <c r="E3" s="169"/>
      <c r="F3" s="170"/>
      <c r="G3" s="299" t="s">
        <v>1983</v>
      </c>
      <c r="H3" s="171"/>
      <c r="I3" s="172"/>
      <c r="J3" s="173" t="s">
        <v>1984</v>
      </c>
      <c r="K3" s="174">
        <v>3</v>
      </c>
      <c r="L3" s="175" t="s">
        <v>2091</v>
      </c>
      <c r="M3" s="176"/>
      <c r="N3" s="177"/>
      <c r="O3" s="167" t="s">
        <v>2089</v>
      </c>
      <c r="P3" s="166"/>
      <c r="Q3" s="166"/>
    </row>
    <row r="4" spans="1:17" ht="280">
      <c r="A4" s="167"/>
      <c r="B4" s="298"/>
      <c r="C4" s="300"/>
      <c r="D4" s="301"/>
      <c r="E4" s="169"/>
      <c r="F4" s="170"/>
      <c r="G4" s="299"/>
      <c r="H4" s="171"/>
      <c r="I4" s="172"/>
      <c r="J4" s="171" t="s">
        <v>1986</v>
      </c>
      <c r="K4" s="174">
        <v>1</v>
      </c>
      <c r="L4" s="175" t="s">
        <v>1985</v>
      </c>
      <c r="M4" s="178"/>
      <c r="N4" s="179"/>
      <c r="O4" s="167" t="s">
        <v>2089</v>
      </c>
      <c r="P4" s="166"/>
      <c r="Q4" s="166"/>
    </row>
    <row r="5" spans="1:17" ht="182">
      <c r="A5" s="167"/>
      <c r="B5" s="298"/>
      <c r="C5" s="300"/>
      <c r="D5" s="301"/>
      <c r="E5" s="169"/>
      <c r="F5" s="170"/>
      <c r="G5" s="299"/>
      <c r="H5" s="171"/>
      <c r="I5" s="172"/>
      <c r="J5" s="171" t="s">
        <v>1987</v>
      </c>
      <c r="K5" s="174">
        <v>12</v>
      </c>
      <c r="L5" s="175" t="s">
        <v>1988</v>
      </c>
      <c r="M5" s="178"/>
      <c r="N5" s="179"/>
      <c r="O5" s="167" t="s">
        <v>2089</v>
      </c>
      <c r="P5" s="166"/>
      <c r="Q5" s="166"/>
    </row>
    <row r="6" spans="1:17" ht="308">
      <c r="A6" s="167"/>
      <c r="B6" s="298"/>
      <c r="C6" s="300"/>
      <c r="D6" s="301"/>
      <c r="E6" s="169"/>
      <c r="F6" s="170"/>
      <c r="G6" s="299"/>
      <c r="H6" s="171"/>
      <c r="I6" s="172"/>
      <c r="J6" s="180" t="s">
        <v>1989</v>
      </c>
      <c r="K6" s="174">
        <v>12</v>
      </c>
      <c r="L6" s="175" t="s">
        <v>1988</v>
      </c>
      <c r="M6" s="178"/>
      <c r="N6" s="179"/>
      <c r="O6" s="167" t="s">
        <v>2089</v>
      </c>
      <c r="P6" s="166"/>
      <c r="Q6" s="166"/>
    </row>
    <row r="7" spans="1:17" ht="196">
      <c r="A7" s="167"/>
      <c r="B7" s="298"/>
      <c r="C7" s="300"/>
      <c r="D7" s="301"/>
      <c r="E7" s="169"/>
      <c r="F7" s="170"/>
      <c r="G7" s="299"/>
      <c r="H7" s="171"/>
      <c r="I7" s="172"/>
      <c r="J7" s="180" t="s">
        <v>1990</v>
      </c>
      <c r="K7" s="174">
        <v>12</v>
      </c>
      <c r="L7" s="175" t="s">
        <v>1988</v>
      </c>
      <c r="M7" s="181">
        <v>5</v>
      </c>
      <c r="N7" s="179"/>
      <c r="O7" s="167" t="s">
        <v>2089</v>
      </c>
      <c r="P7" s="166"/>
      <c r="Q7" s="166"/>
    </row>
    <row r="8" spans="1:17" ht="98">
      <c r="A8" s="167"/>
      <c r="B8" s="298"/>
      <c r="C8" s="300"/>
      <c r="D8" s="301"/>
      <c r="E8" s="182"/>
      <c r="F8" s="183"/>
      <c r="G8" s="299"/>
      <c r="H8" s="184"/>
      <c r="I8" s="172"/>
      <c r="J8" s="180" t="s">
        <v>1991</v>
      </c>
      <c r="K8" s="174">
        <v>12</v>
      </c>
      <c r="L8" s="175" t="s">
        <v>1992</v>
      </c>
      <c r="M8" s="178"/>
      <c r="N8" s="179"/>
      <c r="O8" s="167" t="s">
        <v>2089</v>
      </c>
      <c r="P8" s="166"/>
      <c r="Q8" s="166"/>
    </row>
    <row r="9" spans="1:17" ht="56">
      <c r="A9" s="167"/>
      <c r="B9" s="298"/>
      <c r="C9" s="300"/>
      <c r="D9" s="301"/>
      <c r="E9" s="182"/>
      <c r="F9" s="170"/>
      <c r="G9" s="299"/>
      <c r="H9" s="184"/>
      <c r="I9" s="172"/>
      <c r="J9" s="180" t="s">
        <v>1993</v>
      </c>
      <c r="K9" s="185"/>
      <c r="L9" s="175" t="s">
        <v>1994</v>
      </c>
      <c r="M9" s="186"/>
      <c r="N9" s="182"/>
      <c r="O9" s="167" t="s">
        <v>2089</v>
      </c>
      <c r="P9" s="166"/>
      <c r="Q9" s="166"/>
    </row>
    <row r="10" spans="1:17" ht="56">
      <c r="A10" s="167"/>
      <c r="B10" s="297"/>
      <c r="C10" s="297"/>
      <c r="D10" s="167"/>
      <c r="E10" s="167"/>
      <c r="F10" s="167"/>
      <c r="G10" s="167"/>
      <c r="H10" s="167"/>
      <c r="I10" s="167"/>
      <c r="J10" s="171" t="s">
        <v>1995</v>
      </c>
      <c r="K10" s="174">
        <v>12</v>
      </c>
      <c r="L10" s="175" t="s">
        <v>1994</v>
      </c>
      <c r="M10" s="167"/>
      <c r="N10" s="167"/>
      <c r="O10" s="167" t="s">
        <v>2089</v>
      </c>
      <c r="P10" s="166"/>
      <c r="Q10" s="166"/>
    </row>
    <row r="11" spans="1:17" ht="112">
      <c r="A11" s="167"/>
      <c r="B11" s="297"/>
      <c r="C11" s="297"/>
      <c r="D11" s="167"/>
      <c r="E11" s="167"/>
      <c r="F11" s="167"/>
      <c r="G11" s="167"/>
      <c r="H11" s="167"/>
      <c r="I11" s="167"/>
      <c r="J11" s="171" t="s">
        <v>1996</v>
      </c>
      <c r="K11" s="174">
        <v>12</v>
      </c>
      <c r="L11" s="175" t="s">
        <v>1994</v>
      </c>
      <c r="M11" s="167"/>
      <c r="N11" s="167"/>
      <c r="O11" s="167" t="s">
        <v>2089</v>
      </c>
      <c r="P11" s="166"/>
      <c r="Q11" s="166"/>
    </row>
    <row r="12" spans="1:17" ht="70">
      <c r="A12" s="167"/>
      <c r="B12" s="297"/>
      <c r="C12" s="297"/>
      <c r="D12" s="167"/>
      <c r="E12" s="167"/>
      <c r="F12" s="167"/>
      <c r="G12" s="167"/>
      <c r="H12" s="167"/>
      <c r="I12" s="167"/>
      <c r="J12" s="171" t="s">
        <v>1997</v>
      </c>
      <c r="K12" s="174">
        <v>12</v>
      </c>
      <c r="L12" s="175" t="s">
        <v>1994</v>
      </c>
      <c r="M12" s="167"/>
      <c r="N12" s="167"/>
      <c r="O12" s="167" t="s">
        <v>2089</v>
      </c>
      <c r="P12" s="166"/>
      <c r="Q12" s="166"/>
    </row>
    <row r="13" spans="1:17" ht="196">
      <c r="A13" s="168" t="s">
        <v>2005</v>
      </c>
      <c r="B13" s="168" t="s">
        <v>2004</v>
      </c>
      <c r="C13" s="167"/>
      <c r="D13" s="167"/>
      <c r="E13" s="168" t="s">
        <v>2037</v>
      </c>
      <c r="F13" s="167"/>
      <c r="G13" s="167"/>
      <c r="H13" s="167"/>
      <c r="I13" s="168" t="s">
        <v>2055</v>
      </c>
      <c r="J13" s="167"/>
      <c r="K13" s="168" t="s">
        <v>2073</v>
      </c>
      <c r="L13" s="167"/>
      <c r="M13" s="167"/>
      <c r="N13" s="167"/>
      <c r="O13" s="167" t="s">
        <v>2090</v>
      </c>
      <c r="P13" s="166"/>
      <c r="Q13" s="166"/>
    </row>
    <row r="14" spans="1:17" ht="322">
      <c r="A14" s="168" t="s">
        <v>2003</v>
      </c>
      <c r="B14" s="168" t="s">
        <v>2002</v>
      </c>
      <c r="C14" s="167"/>
      <c r="D14" s="167"/>
      <c r="E14" s="168" t="s">
        <v>2036</v>
      </c>
      <c r="F14" s="167"/>
      <c r="G14" s="167"/>
      <c r="H14" s="167"/>
      <c r="I14" s="168" t="s">
        <v>2054</v>
      </c>
      <c r="J14" s="167"/>
      <c r="K14" s="168" t="s">
        <v>2072</v>
      </c>
      <c r="L14" s="167"/>
      <c r="M14" s="167"/>
      <c r="N14" s="167"/>
      <c r="O14" s="167" t="s">
        <v>2090</v>
      </c>
      <c r="P14" s="166"/>
      <c r="Q14" s="166"/>
    </row>
    <row r="15" spans="1:17" ht="350">
      <c r="A15" s="168" t="s">
        <v>2001</v>
      </c>
      <c r="B15" s="168" t="s">
        <v>2000</v>
      </c>
      <c r="C15" s="167"/>
      <c r="D15" s="167"/>
      <c r="E15" s="168" t="s">
        <v>2035</v>
      </c>
      <c r="F15" s="167"/>
      <c r="G15" s="167"/>
      <c r="H15" s="167"/>
      <c r="I15" s="168" t="s">
        <v>2053</v>
      </c>
      <c r="J15" s="167"/>
      <c r="K15" s="168" t="s">
        <v>2071</v>
      </c>
      <c r="L15" s="167"/>
      <c r="M15" s="167"/>
      <c r="N15" s="167"/>
      <c r="O15" s="167" t="s">
        <v>2090</v>
      </c>
      <c r="P15" s="166"/>
      <c r="Q15" s="166"/>
    </row>
    <row r="16" spans="1:17" ht="210">
      <c r="A16" s="168" t="s">
        <v>1999</v>
      </c>
      <c r="B16" s="168" t="s">
        <v>1998</v>
      </c>
      <c r="C16" s="167"/>
      <c r="D16" s="167"/>
      <c r="E16" s="168" t="s">
        <v>2034</v>
      </c>
      <c r="F16" s="167"/>
      <c r="G16" s="167"/>
      <c r="H16" s="167"/>
      <c r="I16" s="168" t="s">
        <v>2052</v>
      </c>
      <c r="J16" s="167"/>
      <c r="K16" s="168" t="s">
        <v>2070</v>
      </c>
      <c r="L16" s="167"/>
      <c r="M16" s="167"/>
      <c r="N16" s="167"/>
      <c r="O16" s="167" t="s">
        <v>2090</v>
      </c>
      <c r="P16" s="166"/>
      <c r="Q16" s="166"/>
    </row>
    <row r="17" spans="1:17" ht="308">
      <c r="A17" s="168" t="s">
        <v>2006</v>
      </c>
      <c r="B17" s="168" t="s">
        <v>2007</v>
      </c>
      <c r="C17" s="167"/>
      <c r="D17" s="167"/>
      <c r="E17" s="168" t="s">
        <v>2038</v>
      </c>
      <c r="F17" s="167"/>
      <c r="G17" s="167"/>
      <c r="H17" s="167"/>
      <c r="I17" s="168" t="s">
        <v>2056</v>
      </c>
      <c r="J17" s="167"/>
      <c r="K17" s="168" t="s">
        <v>2074</v>
      </c>
      <c r="L17" s="167"/>
      <c r="M17" s="167"/>
      <c r="N17" s="167"/>
      <c r="O17" s="167" t="s">
        <v>2090</v>
      </c>
      <c r="P17" s="166"/>
      <c r="Q17" s="166"/>
    </row>
    <row r="18" spans="1:17" ht="182">
      <c r="A18" s="168" t="s">
        <v>2008</v>
      </c>
      <c r="B18" s="168" t="s">
        <v>2009</v>
      </c>
      <c r="C18" s="167"/>
      <c r="D18" s="167"/>
      <c r="E18" s="168" t="s">
        <v>2039</v>
      </c>
      <c r="F18" s="167"/>
      <c r="G18" s="167"/>
      <c r="H18" s="167"/>
      <c r="I18" s="168" t="s">
        <v>2057</v>
      </c>
      <c r="J18" s="167"/>
      <c r="K18" s="168" t="s">
        <v>2075</v>
      </c>
      <c r="L18" s="167"/>
      <c r="M18" s="167"/>
      <c r="N18" s="167"/>
      <c r="O18" s="167" t="s">
        <v>2090</v>
      </c>
      <c r="P18" s="166"/>
      <c r="Q18" s="166"/>
    </row>
    <row r="19" spans="1:17" ht="210">
      <c r="A19" s="168" t="s">
        <v>2010</v>
      </c>
      <c r="B19" s="168" t="s">
        <v>2011</v>
      </c>
      <c r="C19" s="167"/>
      <c r="D19" s="167"/>
      <c r="E19" s="168" t="s">
        <v>2040</v>
      </c>
      <c r="F19" s="167"/>
      <c r="G19" s="167"/>
      <c r="H19" s="167"/>
      <c r="I19" s="168" t="s">
        <v>2058</v>
      </c>
      <c r="J19" s="167"/>
      <c r="K19" s="168" t="s">
        <v>2076</v>
      </c>
      <c r="L19" s="167"/>
      <c r="M19" s="167"/>
      <c r="N19" s="167"/>
      <c r="O19" s="167" t="s">
        <v>2090</v>
      </c>
      <c r="P19" s="166"/>
      <c r="Q19" s="166"/>
    </row>
    <row r="20" spans="1:17" ht="196">
      <c r="A20" s="168" t="s">
        <v>2012</v>
      </c>
      <c r="B20" s="168" t="s">
        <v>2013</v>
      </c>
      <c r="C20" s="167"/>
      <c r="D20" s="167"/>
      <c r="E20" s="168" t="s">
        <v>2041</v>
      </c>
      <c r="F20" s="167"/>
      <c r="G20" s="167"/>
      <c r="H20" s="167"/>
      <c r="I20" s="168" t="s">
        <v>2059</v>
      </c>
      <c r="J20" s="167"/>
      <c r="K20" s="168" t="s">
        <v>2077</v>
      </c>
      <c r="L20" s="167"/>
      <c r="M20" s="167"/>
      <c r="N20" s="167"/>
      <c r="O20" s="167" t="s">
        <v>2090</v>
      </c>
      <c r="P20" s="166"/>
      <c r="Q20" s="166"/>
    </row>
    <row r="21" spans="1:17" ht="322">
      <c r="A21" s="168" t="s">
        <v>2014</v>
      </c>
      <c r="B21" s="168" t="s">
        <v>2015</v>
      </c>
      <c r="C21" s="167"/>
      <c r="D21" s="167"/>
      <c r="E21" s="168" t="s">
        <v>2042</v>
      </c>
      <c r="F21" s="167"/>
      <c r="G21" s="167"/>
      <c r="H21" s="167"/>
      <c r="I21" s="168" t="s">
        <v>2060</v>
      </c>
      <c r="J21" s="167"/>
      <c r="K21" s="168" t="s">
        <v>2078</v>
      </c>
      <c r="L21" s="167"/>
      <c r="M21" s="167"/>
      <c r="N21" s="167"/>
      <c r="O21" s="167" t="s">
        <v>2090</v>
      </c>
      <c r="P21" s="166"/>
      <c r="Q21" s="166"/>
    </row>
    <row r="22" spans="1:17" ht="280">
      <c r="A22" s="168" t="s">
        <v>2016</v>
      </c>
      <c r="B22" s="168" t="s">
        <v>2017</v>
      </c>
      <c r="C22" s="167"/>
      <c r="D22" s="167"/>
      <c r="E22" s="168" t="s">
        <v>2043</v>
      </c>
      <c r="F22" s="167"/>
      <c r="G22" s="167"/>
      <c r="H22" s="167"/>
      <c r="I22" s="168" t="s">
        <v>2061</v>
      </c>
      <c r="J22" s="167"/>
      <c r="K22" s="168" t="s">
        <v>2079</v>
      </c>
      <c r="L22" s="167"/>
      <c r="M22" s="167"/>
      <c r="N22" s="167"/>
      <c r="O22" s="167" t="s">
        <v>2090</v>
      </c>
      <c r="P22" s="166"/>
      <c r="Q22" s="166"/>
    </row>
    <row r="23" spans="1:17" ht="140">
      <c r="A23" s="168" t="s">
        <v>2018</v>
      </c>
      <c r="B23" s="168" t="s">
        <v>2019</v>
      </c>
      <c r="C23" s="167"/>
      <c r="D23" s="167"/>
      <c r="E23" s="168" t="s">
        <v>2044</v>
      </c>
      <c r="F23" s="167"/>
      <c r="G23" s="167"/>
      <c r="H23" s="167"/>
      <c r="I23" s="168" t="s">
        <v>2062</v>
      </c>
      <c r="J23" s="167"/>
      <c r="K23" s="168" t="s">
        <v>2080</v>
      </c>
      <c r="L23" s="167"/>
      <c r="M23" s="167"/>
      <c r="N23" s="167"/>
      <c r="O23" s="167" t="s">
        <v>2090</v>
      </c>
      <c r="P23" s="166"/>
      <c r="Q23" s="166"/>
    </row>
    <row r="24" spans="1:17" ht="224">
      <c r="A24" s="168" t="s">
        <v>2020</v>
      </c>
      <c r="B24" s="168" t="s">
        <v>2021</v>
      </c>
      <c r="C24" s="167"/>
      <c r="D24" s="167"/>
      <c r="E24" s="168" t="s">
        <v>2045</v>
      </c>
      <c r="F24" s="167"/>
      <c r="G24" s="167"/>
      <c r="H24" s="167"/>
      <c r="I24" s="168" t="s">
        <v>2063</v>
      </c>
      <c r="J24" s="167"/>
      <c r="K24" s="168" t="s">
        <v>2081</v>
      </c>
      <c r="L24" s="167"/>
      <c r="M24" s="167"/>
      <c r="N24" s="167"/>
      <c r="O24" s="167" t="s">
        <v>2090</v>
      </c>
      <c r="P24" s="166"/>
      <c r="Q24" s="166"/>
    </row>
    <row r="25" spans="1:17" ht="126">
      <c r="A25" s="168" t="s">
        <v>2022</v>
      </c>
      <c r="B25" s="168" t="s">
        <v>2023</v>
      </c>
      <c r="C25" s="167"/>
      <c r="D25" s="167"/>
      <c r="E25" s="168" t="s">
        <v>2046</v>
      </c>
      <c r="F25" s="167"/>
      <c r="G25" s="167"/>
      <c r="H25" s="167"/>
      <c r="I25" s="168" t="s">
        <v>2064</v>
      </c>
      <c r="J25" s="167"/>
      <c r="K25" s="168" t="s">
        <v>2082</v>
      </c>
      <c r="L25" s="167"/>
      <c r="M25" s="167"/>
      <c r="N25" s="167"/>
      <c r="O25" s="167" t="s">
        <v>2090</v>
      </c>
      <c r="P25" s="166"/>
      <c r="Q25" s="166"/>
    </row>
    <row r="26" spans="1:17" ht="168">
      <c r="A26" s="168" t="s">
        <v>2024</v>
      </c>
      <c r="B26" s="168" t="s">
        <v>2025</v>
      </c>
      <c r="C26" s="167"/>
      <c r="D26" s="167"/>
      <c r="E26" s="168" t="s">
        <v>2047</v>
      </c>
      <c r="F26" s="167"/>
      <c r="G26" s="167"/>
      <c r="H26" s="167"/>
      <c r="I26" s="168" t="s">
        <v>2065</v>
      </c>
      <c r="J26" s="167"/>
      <c r="K26" s="168" t="s">
        <v>2083</v>
      </c>
      <c r="L26" s="167"/>
      <c r="M26" s="167"/>
      <c r="N26" s="167"/>
      <c r="O26" s="167" t="s">
        <v>2090</v>
      </c>
      <c r="P26" s="166"/>
      <c r="Q26" s="166"/>
    </row>
    <row r="27" spans="1:17" ht="409.5">
      <c r="A27" s="168" t="s">
        <v>2026</v>
      </c>
      <c r="B27" s="168" t="s">
        <v>2027</v>
      </c>
      <c r="C27" s="167"/>
      <c r="D27" s="167"/>
      <c r="E27" s="168" t="s">
        <v>2048</v>
      </c>
      <c r="F27" s="167"/>
      <c r="G27" s="167"/>
      <c r="H27" s="167"/>
      <c r="I27" s="168" t="s">
        <v>2066</v>
      </c>
      <c r="J27" s="167"/>
      <c r="K27" s="168" t="s">
        <v>2084</v>
      </c>
      <c r="L27" s="167"/>
      <c r="M27" s="167"/>
      <c r="N27" s="167"/>
      <c r="O27" s="167" t="s">
        <v>2090</v>
      </c>
      <c r="P27" s="166"/>
      <c r="Q27" s="166"/>
    </row>
    <row r="28" spans="1:17" ht="406">
      <c r="A28" s="168" t="s">
        <v>2028</v>
      </c>
      <c r="B28" s="168" t="s">
        <v>2029</v>
      </c>
      <c r="C28" s="167"/>
      <c r="D28" s="167"/>
      <c r="E28" s="168" t="s">
        <v>2049</v>
      </c>
      <c r="F28" s="167"/>
      <c r="G28" s="167"/>
      <c r="H28" s="167"/>
      <c r="I28" s="168" t="s">
        <v>2067</v>
      </c>
      <c r="J28" s="167"/>
      <c r="K28" s="168" t="s">
        <v>2085</v>
      </c>
      <c r="L28" s="167"/>
      <c r="M28" s="167"/>
      <c r="N28" s="167"/>
      <c r="O28" s="167" t="s">
        <v>2090</v>
      </c>
      <c r="P28" s="166"/>
      <c r="Q28" s="166"/>
    </row>
    <row r="29" spans="1:17" ht="196">
      <c r="A29" s="168" t="s">
        <v>2030</v>
      </c>
      <c r="B29" s="168" t="s">
        <v>2031</v>
      </c>
      <c r="C29" s="167"/>
      <c r="D29" s="167"/>
      <c r="E29" s="168" t="s">
        <v>2050</v>
      </c>
      <c r="F29" s="167"/>
      <c r="G29" s="167"/>
      <c r="H29" s="167"/>
      <c r="I29" s="168" t="s">
        <v>2068</v>
      </c>
      <c r="J29" s="167"/>
      <c r="K29" s="168" t="s">
        <v>2086</v>
      </c>
      <c r="L29" s="167"/>
      <c r="M29" s="167"/>
      <c r="N29" s="167"/>
      <c r="O29" s="167" t="s">
        <v>2090</v>
      </c>
      <c r="P29" s="166"/>
      <c r="Q29" s="166"/>
    </row>
    <row r="30" spans="1:17" ht="238">
      <c r="A30" s="168" t="s">
        <v>2032</v>
      </c>
      <c r="B30" s="168" t="s">
        <v>2033</v>
      </c>
      <c r="C30" s="167"/>
      <c r="D30" s="167"/>
      <c r="E30" s="168" t="s">
        <v>2051</v>
      </c>
      <c r="F30" s="167"/>
      <c r="G30" s="167"/>
      <c r="H30" s="167"/>
      <c r="I30" s="168" t="s">
        <v>2069</v>
      </c>
      <c r="J30" s="167"/>
      <c r="K30" s="168" t="s">
        <v>2086</v>
      </c>
      <c r="L30" s="167"/>
      <c r="M30" s="167"/>
      <c r="N30" s="167"/>
      <c r="O30" s="167" t="s">
        <v>2090</v>
      </c>
      <c r="P30" s="166"/>
      <c r="Q30" s="166"/>
    </row>
  </sheetData>
  <autoFilter ref="A2:O2"/>
  <mergeCells count="6">
    <mergeCell ref="G3:G9"/>
    <mergeCell ref="B10:B12"/>
    <mergeCell ref="C10:C12"/>
    <mergeCell ref="B3:B9"/>
    <mergeCell ref="C3:C9"/>
    <mergeCell ref="D3: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4" sqref="A4"/>
    </sheetView>
  </sheetViews>
  <sheetFormatPr baseColWidth="10" defaultColWidth="30.81640625" defaultRowHeight="14.5"/>
  <sheetData>
    <row r="1" spans="1:8" ht="18" thickBot="1">
      <c r="A1" s="302"/>
      <c r="B1" s="303"/>
      <c r="C1" s="303"/>
      <c r="D1" s="303"/>
      <c r="E1" s="303"/>
      <c r="F1" s="303"/>
      <c r="G1" s="303"/>
      <c r="H1" s="303"/>
    </row>
    <row r="2" spans="1:8" ht="47.5">
      <c r="A2" s="20" t="s">
        <v>80</v>
      </c>
      <c r="B2" s="20" t="s">
        <v>81</v>
      </c>
      <c r="C2" s="20" t="s">
        <v>78</v>
      </c>
      <c r="D2" s="20" t="s">
        <v>79</v>
      </c>
      <c r="E2" s="20" t="s">
        <v>82</v>
      </c>
      <c r="F2" s="20" t="s">
        <v>83</v>
      </c>
      <c r="G2" s="20" t="s">
        <v>84</v>
      </c>
      <c r="H2" s="20" t="s">
        <v>85</v>
      </c>
    </row>
    <row r="3" spans="1:8" ht="80.5">
      <c r="A3" s="7" t="s">
        <v>86</v>
      </c>
      <c r="B3" s="7" t="s">
        <v>87</v>
      </c>
      <c r="C3" s="7" t="s">
        <v>88</v>
      </c>
      <c r="D3" s="7" t="s">
        <v>89</v>
      </c>
      <c r="E3" s="7" t="s">
        <v>90</v>
      </c>
      <c r="F3" s="7" t="s">
        <v>91</v>
      </c>
      <c r="G3" s="7" t="s">
        <v>92</v>
      </c>
      <c r="H3" s="8"/>
    </row>
    <row r="4" spans="1:8" ht="69">
      <c r="A4" s="7" t="s">
        <v>93</v>
      </c>
      <c r="B4" s="7" t="s">
        <v>94</v>
      </c>
      <c r="C4" s="7" t="s">
        <v>95</v>
      </c>
      <c r="D4" s="7" t="s">
        <v>89</v>
      </c>
      <c r="E4" s="7" t="s">
        <v>96</v>
      </c>
      <c r="F4" s="9" t="s">
        <v>97</v>
      </c>
      <c r="G4" s="9" t="s">
        <v>98</v>
      </c>
      <c r="H4" s="10"/>
    </row>
    <row r="5" spans="1:8" ht="46">
      <c r="A5" s="7" t="s">
        <v>99</v>
      </c>
      <c r="B5" s="7" t="s">
        <v>100</v>
      </c>
      <c r="C5" s="7" t="s">
        <v>101</v>
      </c>
      <c r="D5" s="7" t="s">
        <v>89</v>
      </c>
      <c r="E5" s="7" t="s">
        <v>102</v>
      </c>
      <c r="F5" s="7" t="s">
        <v>103</v>
      </c>
      <c r="G5" s="7" t="s">
        <v>104</v>
      </c>
      <c r="H5" s="11"/>
    </row>
    <row r="6" spans="1:8" ht="115">
      <c r="A6" s="7" t="s">
        <v>105</v>
      </c>
      <c r="B6" s="7" t="s">
        <v>106</v>
      </c>
      <c r="C6" s="7" t="s">
        <v>107</v>
      </c>
      <c r="D6" s="7" t="s">
        <v>89</v>
      </c>
      <c r="E6" s="7" t="s">
        <v>108</v>
      </c>
      <c r="F6" s="7" t="s">
        <v>109</v>
      </c>
      <c r="G6" s="7" t="s">
        <v>110</v>
      </c>
      <c r="H6" s="11"/>
    </row>
    <row r="7" spans="1:8" ht="57.5">
      <c r="A7" s="7" t="s">
        <v>111</v>
      </c>
      <c r="B7" s="7" t="s">
        <v>112</v>
      </c>
      <c r="C7" s="7" t="s">
        <v>113</v>
      </c>
      <c r="D7" s="7" t="s">
        <v>89</v>
      </c>
      <c r="E7" s="7" t="s">
        <v>114</v>
      </c>
      <c r="F7" s="7" t="s">
        <v>115</v>
      </c>
      <c r="G7" s="7" t="s">
        <v>116</v>
      </c>
      <c r="H7" s="11"/>
    </row>
    <row r="8" spans="1:8" ht="92">
      <c r="A8" s="7" t="s">
        <v>117</v>
      </c>
      <c r="B8" s="7" t="s">
        <v>118</v>
      </c>
      <c r="C8" s="7" t="s">
        <v>119</v>
      </c>
      <c r="D8" s="7" t="s">
        <v>89</v>
      </c>
      <c r="E8" s="7" t="s">
        <v>120</v>
      </c>
      <c r="F8" s="7" t="s">
        <v>121</v>
      </c>
      <c r="G8" s="7" t="s">
        <v>92</v>
      </c>
      <c r="H8" s="11"/>
    </row>
    <row r="9" spans="1:8" ht="46">
      <c r="A9" s="7" t="s">
        <v>122</v>
      </c>
      <c r="B9" s="7" t="s">
        <v>123</v>
      </c>
      <c r="C9" s="7" t="s">
        <v>124</v>
      </c>
      <c r="D9" s="7" t="s">
        <v>89</v>
      </c>
      <c r="E9" s="7" t="s">
        <v>120</v>
      </c>
      <c r="F9" s="7" t="s">
        <v>125</v>
      </c>
      <c r="G9" s="7" t="s">
        <v>126</v>
      </c>
      <c r="H9" s="11"/>
    </row>
    <row r="10" spans="1:8" ht="34.5">
      <c r="A10" s="12" t="s">
        <v>105</v>
      </c>
      <c r="B10" s="7" t="s">
        <v>127</v>
      </c>
      <c r="C10" s="7" t="s">
        <v>128</v>
      </c>
      <c r="D10" s="7" t="s">
        <v>89</v>
      </c>
      <c r="E10" s="7" t="s">
        <v>114</v>
      </c>
      <c r="F10" s="7" t="s">
        <v>129</v>
      </c>
      <c r="G10" s="7" t="s">
        <v>130</v>
      </c>
      <c r="H10" s="11"/>
    </row>
    <row r="11" spans="1:8" ht="69">
      <c r="A11" s="13" t="s">
        <v>131</v>
      </c>
      <c r="B11" s="19" t="s">
        <v>132</v>
      </c>
      <c r="C11" s="13" t="s">
        <v>133</v>
      </c>
      <c r="D11" s="13" t="s">
        <v>134</v>
      </c>
      <c r="E11" s="13" t="s">
        <v>135</v>
      </c>
      <c r="F11" s="14" t="s">
        <v>136</v>
      </c>
      <c r="G11" s="14" t="s">
        <v>137</v>
      </c>
      <c r="H11" s="17"/>
    </row>
    <row r="12" spans="1:8" ht="57.5">
      <c r="A12" s="13" t="s">
        <v>138</v>
      </c>
      <c r="B12" s="19" t="s">
        <v>139</v>
      </c>
      <c r="C12" s="13" t="s">
        <v>140</v>
      </c>
      <c r="D12" s="13" t="s">
        <v>141</v>
      </c>
      <c r="E12" s="13" t="s">
        <v>142</v>
      </c>
      <c r="F12" s="13" t="s">
        <v>143</v>
      </c>
      <c r="G12" s="13" t="s">
        <v>144</v>
      </c>
      <c r="H12" s="18"/>
    </row>
    <row r="13" spans="1:8" ht="69">
      <c r="A13" s="13" t="s">
        <v>145</v>
      </c>
      <c r="B13" s="19" t="s">
        <v>146</v>
      </c>
      <c r="C13" s="13" t="s">
        <v>147</v>
      </c>
      <c r="D13" s="13" t="s">
        <v>141</v>
      </c>
      <c r="E13" s="13" t="s">
        <v>148</v>
      </c>
      <c r="F13" s="13" t="s">
        <v>148</v>
      </c>
      <c r="G13" s="13" t="s">
        <v>149</v>
      </c>
      <c r="H13" s="18"/>
    </row>
    <row r="14" spans="1:8" ht="69">
      <c r="A14" s="13" t="s">
        <v>150</v>
      </c>
      <c r="B14" s="19" t="s">
        <v>151</v>
      </c>
      <c r="C14" s="13" t="s">
        <v>152</v>
      </c>
      <c r="D14" s="13" t="s">
        <v>141</v>
      </c>
      <c r="E14" s="13" t="s">
        <v>153</v>
      </c>
      <c r="F14" s="13" t="s">
        <v>154</v>
      </c>
      <c r="G14" s="13" t="s">
        <v>155</v>
      </c>
      <c r="H14" s="18"/>
    </row>
    <row r="15" spans="1:8" ht="46">
      <c r="A15" s="13" t="s">
        <v>156</v>
      </c>
      <c r="B15" s="19" t="s">
        <v>157</v>
      </c>
      <c r="C15" s="15" t="s">
        <v>158</v>
      </c>
      <c r="D15" s="13" t="s">
        <v>141</v>
      </c>
      <c r="E15" s="15" t="s">
        <v>159</v>
      </c>
      <c r="F15" s="15" t="s">
        <v>160</v>
      </c>
      <c r="G15" s="15" t="s">
        <v>161</v>
      </c>
      <c r="H15" s="18"/>
    </row>
    <row r="16" spans="1:8" ht="34.5">
      <c r="A16" s="13" t="s">
        <v>162</v>
      </c>
      <c r="B16" s="19" t="s">
        <v>163</v>
      </c>
      <c r="C16" s="13" t="s">
        <v>164</v>
      </c>
      <c r="D16" s="13" t="s">
        <v>141</v>
      </c>
      <c r="E16" s="13" t="s">
        <v>165</v>
      </c>
      <c r="F16" s="13" t="s">
        <v>166</v>
      </c>
      <c r="G16" s="13" t="s">
        <v>167</v>
      </c>
      <c r="H16" s="18"/>
    </row>
    <row r="17" spans="1:8" ht="57.5">
      <c r="A17" s="16" t="s">
        <v>168</v>
      </c>
      <c r="B17" s="19" t="s">
        <v>169</v>
      </c>
      <c r="C17" s="13" t="s">
        <v>170</v>
      </c>
      <c r="D17" s="13" t="s">
        <v>141</v>
      </c>
      <c r="E17" s="13" t="s">
        <v>171</v>
      </c>
      <c r="F17" s="13" t="s">
        <v>172</v>
      </c>
      <c r="G17" s="13" t="s">
        <v>173</v>
      </c>
      <c r="H17" s="18"/>
    </row>
  </sheetData>
  <autoFilter ref="A2:H17"/>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 </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GOBERNACION CESAR</dc:creator>
  <cp:lastModifiedBy>JVargas</cp:lastModifiedBy>
  <dcterms:created xsi:type="dcterms:W3CDTF">2012-08-21T21:12:48Z</dcterms:created>
  <dcterms:modified xsi:type="dcterms:W3CDTF">2018-04-19T17:17:25Z</dcterms:modified>
</cp:coreProperties>
</file>