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rtículo 30 - SGR\Capítulo Independiente\"/>
    </mc:Choice>
  </mc:AlternateContent>
  <bookViews>
    <workbookView xWindow="-120" yWindow="-120" windowWidth="20730" windowHeight="11310" firstSheet="2" activeTab="4"/>
  </bookViews>
  <sheets>
    <sheet name="Eje I-Calidad de vida" sheetId="1" r:id="rId1"/>
    <sheet name="Eje II-Desarrollo Social" sheetId="2" r:id="rId2"/>
    <sheet name="Eje III-Revolución productiva" sheetId="3" r:id="rId3"/>
    <sheet name="Eje IV-Sostenibilidad Ambiental" sheetId="4" r:id="rId4"/>
    <sheet name="Eje V-Seguridad, Orden y Transp" sheetId="5" r:id="rId5"/>
  </sheets>
  <externalReferences>
    <externalReference r:id="rId6"/>
    <externalReference r:id="rId7"/>
  </externalReferences>
  <definedNames>
    <definedName name="_xlnm._FilterDatabase" localSheetId="1" hidden="1">'Eje II-Desarrollo Social'!$A$1:$M$29</definedName>
    <definedName name="_xlnm._FilterDatabase" localSheetId="2" hidden="1">'Eje III-Revolución productiva'!$A$3:$Q$52</definedName>
    <definedName name="Sectores_de_inversión">[1]Catálogo!$B$5:$B$21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5" l="1"/>
  <c r="H10" i="5"/>
  <c r="H9" i="5"/>
  <c r="H8" i="5"/>
  <c r="H7" i="5"/>
  <c r="H6" i="5"/>
  <c r="H4" i="5"/>
  <c r="H14" i="5"/>
  <c r="H15" i="5" l="1"/>
  <c r="H13" i="5"/>
  <c r="H12" i="5"/>
  <c r="H5" i="5"/>
  <c r="P33" i="3"/>
</calcChain>
</file>

<file path=xl/sharedStrings.xml><?xml version="1.0" encoding="utf-8"?>
<sst xmlns="http://schemas.openxmlformats.org/spreadsheetml/2006/main" count="993" uniqueCount="323">
  <si>
    <t>Programación financiera indicativa (por fuentes)</t>
  </si>
  <si>
    <t>N°</t>
  </si>
  <si>
    <t>Línea estratégica del PDT aprobado</t>
  </si>
  <si>
    <t>Información de los indicadores de Bienestar o Resultado priorizados en el PDT</t>
  </si>
  <si>
    <t xml:space="preserve">Sector de inversión del Manual de Clasificación Programática del Gasto Público </t>
  </si>
  <si>
    <t xml:space="preserve">Información del programa aprobrado en el PDT </t>
  </si>
  <si>
    <t xml:space="preserve">Información del producto aprobado en el Plan de Desesarrollo Territorial (PDT) </t>
  </si>
  <si>
    <t>Proyecto o Iniciativa priorizado</t>
  </si>
  <si>
    <t>2021 - 2023</t>
  </si>
  <si>
    <t xml:space="preserve">Linea Estrategica / Dimension /Eje / Pilar </t>
  </si>
  <si>
    <t xml:space="preserve">Nombre del Indicador de Bienestar /Resultado priorizado (medible) </t>
  </si>
  <si>
    <t xml:space="preserve">Línea Base  (LB) del indicador de Bienestar/ Resultado </t>
  </si>
  <si>
    <t>Unidad de Medida de la Línea Base - LB</t>
  </si>
  <si>
    <t>Meta de Resultado/Bienestar  del cuatrienio (2023)</t>
  </si>
  <si>
    <t>Nombre del sector de inversión con el que se financiará la intervención</t>
  </si>
  <si>
    <t>Código del sector</t>
  </si>
  <si>
    <t>Nombre del Programa aprobado en el PDT</t>
  </si>
  <si>
    <t>Nombre del Producto aprobado en el PDT</t>
  </si>
  <si>
    <t>Línea Base Producto</t>
  </si>
  <si>
    <t>Unidad de Medida</t>
  </si>
  <si>
    <t>Meta Producto Cuatrienio</t>
  </si>
  <si>
    <t>Asignación Inversión Regional</t>
  </si>
  <si>
    <t xml:space="preserve">Asignaciones Directas </t>
  </si>
  <si>
    <t>Asignaciones directas Indígenas y las comunidades Negras, Afrocolombianas, Raizales y Palenqueras</t>
  </si>
  <si>
    <t>EJE ESTRÁTEGICO I. CALIDAD DE VIDA PARA EL DESARROLLO HUMANO</t>
  </si>
  <si>
    <t xml:space="preserve">Tasa de fecundidad de 10 a 14 años </t>
  </si>
  <si>
    <t>x cada 1.000 mujeres en edad fértil.</t>
  </si>
  <si>
    <t>Inclusión social y reconciliación</t>
  </si>
  <si>
    <t>41</t>
  </si>
  <si>
    <t>PROGRAMA I. ESTRATEGIA SOCIAL PARA VIDA DIGNA E INCLUYENTE</t>
  </si>
  <si>
    <t xml:space="preserve">Construir y desarrollar programa departamental para la equidad de género que fortalezca las instituciones para la promoción del respeto, la protección y la garantía de los derechos de 40000 mujeres en el Departamento del Cesar. </t>
  </si>
  <si>
    <t>ND</t>
  </si>
  <si>
    <t xml:space="preserve">Número </t>
  </si>
  <si>
    <t>Apoyo psicosocial a mujeres víctimas y desplazadas del conflicto social rural del departamento del Cesar.</t>
  </si>
  <si>
    <t>Gobierno territorial</t>
  </si>
  <si>
    <t>45</t>
  </si>
  <si>
    <t xml:space="preserve">Garantizar la inclusión de 1000 mujeres especialmente rural en procesos de ordenamiento social, productivo y de acceso a créditos, al igual que su participación en espacios de toma de decisiones del sector agropecuario, que conduzcan a un desarrollo rural equitativo y sostenible. </t>
  </si>
  <si>
    <t>Apoyo en fortalecimiento y liderazgo a las mujeres comunales, emprendimiento y creatividad.</t>
  </si>
  <si>
    <t xml:space="preserve">Tasa de fecundidad de 15 a 19 años </t>
  </si>
  <si>
    <t>x 1000 mujeres en edad fértil</t>
  </si>
  <si>
    <t xml:space="preserve">Crear una escuela de formación integral para 1000 mujeres Cesarenses en temas relacionados con la salud, participación, liderazgo, proyecto de vida, empoderamiento y política que les permitan potenciar habilidades para ser multiplicadoras en su entorno comunitario. </t>
  </si>
  <si>
    <t>Número</t>
  </si>
  <si>
    <t>Creación del Centro de emprendimiento de la mujer en municipios del departamento.</t>
  </si>
  <si>
    <t>Tasa de violencia de pareja cuando la víctima es menor de 18 años</t>
  </si>
  <si>
    <t>x 100 mil habitantes</t>
  </si>
  <si>
    <t xml:space="preserve">Crear y/o dotar  12 centros de atención integrales que promuevan la atención en conflictos familiares, psicosociales, protección y empoderamiento en busca del mejoramiento de su calidad de vida y de su entorno familiar. </t>
  </si>
  <si>
    <t>Inversión en Infraestructura para discapacitados en los 25 municipios del departamento, cumplimiento Plan de Desarrollo Territorial.</t>
  </si>
  <si>
    <t>Población en condición de discapacidad a beneficiar</t>
  </si>
  <si>
    <t>Número de personas</t>
  </si>
  <si>
    <t>Ciencia, tecnología e innovación</t>
  </si>
  <si>
    <t>39</t>
  </si>
  <si>
    <t>Estrategias que permita fortalecer anualmente la infraestructura, el talento humano y la tecnología de sistemas de información y equipos biomédicos de las instituciones públicas de habilitación, rehabilitación que atiendan personas con discapacidad.</t>
  </si>
  <si>
    <t>Centros de atención integral para las personas con discapacidad severa y profunda puestos en marcha.</t>
  </si>
  <si>
    <t>Centro para niños discapacitados en el departamento del Cesar</t>
  </si>
  <si>
    <t>Casos de violencia en adulto mayor (Indicadores de morbilidad por lesiones no fatales de causa externa)</t>
  </si>
  <si>
    <t xml:space="preserve">Estrategias del nivel interinstitucional e intersectorial anualmente que permita la implementación de la Política Colombiana de Envejecimiento   Humano   y   Vejez 2015-2024 para garantizar la atención integral de las personas mayores.
</t>
  </si>
  <si>
    <t>Centros de vida para el adulto mayor</t>
  </si>
  <si>
    <t>Prevalencia de sobrepeso y prevalencia de obesidad en población adulta x 100.000</t>
  </si>
  <si>
    <t>Adultos mayores vulnerables con un programa de asistencia integral para mejorar su calidad de vida</t>
  </si>
  <si>
    <t>Asociaciones rurales de campesinos, pequeños productores, indígenas, mujeres y afros.</t>
  </si>
  <si>
    <t>Agricultura y desarrollo rural</t>
  </si>
  <si>
    <t>17</t>
  </si>
  <si>
    <t xml:space="preserve">Programas diseñados para impulsar iniciativas que le apunten a la inclusión social y productiva de los campesinos mayores.
</t>
  </si>
  <si>
    <t>Proyectos productivos de capital semilla en los municipios del departamento</t>
  </si>
  <si>
    <t>Participación de la población diversa en emprendimientos para la generación de ingresos.</t>
  </si>
  <si>
    <t>%</t>
  </si>
  <si>
    <t>Fortalecer el emprendimiento a 500 personas de la población LGBT a través de asesorías, estudios de mercados y realización de planes de negocios para participar en
fondos de financiación.</t>
  </si>
  <si>
    <t xml:space="preserve">Número 
</t>
  </si>
  <si>
    <t>Estrategias que permitan activar mecanismos de inclusión productiva, generación de ingresos y seguridad económica de personas con discapacidad, familias y cuidadores.</t>
  </si>
  <si>
    <t>FIN</t>
  </si>
  <si>
    <t>EJE ESTRATÉGICO II. LA APUESTA DEL DESARROLLO SOCIAL Y LA PROSPERIDAD.</t>
  </si>
  <si>
    <t>Educación</t>
  </si>
  <si>
    <t>22</t>
  </si>
  <si>
    <t>PROGRAMA I.  EDUCACIÓN INCLUYENTE PARA PROMOVER EL DESARROLLO HUMANO</t>
  </si>
  <si>
    <t xml:space="preserve">Estudiantes beneficiados del Programa de Alimentación Escolar </t>
  </si>
  <si>
    <t>Activar acciones e iniciativas que garanticen el acceso y permanencia de 4500 Cesarenses en el sistema educativo a través del Plan de Permanencia Escolar</t>
  </si>
  <si>
    <t>Plan de alimentación escolar (PAE) para las Instituciones Educativas del departamento del Cesar</t>
  </si>
  <si>
    <t>Estudiantes de educación media con doble titulación</t>
  </si>
  <si>
    <t>Promover una estrategia articulada con el SENA y/o Universidades que permita a los estudiantes del nivel de educación media la doble titulación y la oferta de otras modalidades en la Educación Media.</t>
  </si>
  <si>
    <t>Construcción de la Escuela Hotel - Sena y comedor, en el área urbana del municipio de Valledupar, departamento del Cesar.</t>
  </si>
  <si>
    <t>Porcentaje de Estudiantes en Establecimientos Educativos Oficiales con Jornada Única  (%)</t>
  </si>
  <si>
    <t>23  m,.+</t>
  </si>
  <si>
    <t>Poner en marcha un proceso de mejoramiento y ampliación de infraestructura escolar y fortalecer los diferentes ambientes escolares en los niveles de educación preescolar básica y media con mobiliario materiales y elementos de apoyo pedagógico técnico y tecnológico.</t>
  </si>
  <si>
    <t>Cobertura escolar bruta en educación básica secundaria (%)</t>
  </si>
  <si>
    <t>Gestionar la dotación de herramientas tecnológicas (TIC) y conectividad en el marco de la CTeI que apoyen y faciliten mejores aprendizajes.</t>
  </si>
  <si>
    <t>Implementación de tecnologias digitales para aprender en las sedes educativas públicas del departamento del Cesar.</t>
  </si>
  <si>
    <t>Cobertura neta en transición (%).</t>
  </si>
  <si>
    <t>66,32</t>
  </si>
  <si>
    <t>Estrategia para promover el uso de las nuevas tecnologías para que más adolescentes jóvenes y adultos accedan al servicio público educativo a través de la Educación Virtual.</t>
  </si>
  <si>
    <t>Número de personas beneficiarias con modelos de alfabetización</t>
  </si>
  <si>
    <t>Apoyar el desarrollo de Programas de Educación Propia de los Pueblos Indígenas y Afrocolombianos de acuerdo con sus usos y costumbres como su Cosmovisión</t>
  </si>
  <si>
    <t xml:space="preserve">Tasa de cobertura bruta en 
educación superior
</t>
  </si>
  <si>
    <t>34,8</t>
  </si>
  <si>
    <t xml:space="preserve">Fortalecer financieramente a FEDESCESAR (Fondo Departamental de Educación Superior del Cesar) para aumentar los beneficiarios
</t>
  </si>
  <si>
    <t>Matrícula en programas de  pregrado</t>
  </si>
  <si>
    <t xml:space="preserve">Impulsar la construcción de la segunda fase de la Universidad Nacional Sede La Paz con sus escenarios deportivos área administrativa aula magna más aulas y laboratorios
</t>
  </si>
  <si>
    <t>Infraestructura y/o dotación para Instituciones de Educación Superior</t>
  </si>
  <si>
    <t>Matrícula en programas de 
pregrado</t>
  </si>
  <si>
    <t>Construir una sede universitaria en el centro del departamento del Cesar</t>
  </si>
  <si>
    <t>Salud y protección social</t>
  </si>
  <si>
    <t>19</t>
  </si>
  <si>
    <t>PROGRAMA II. SALUD, DE BIEN A MEJOR PARA TODOS LOS CESARENSES</t>
  </si>
  <si>
    <t>Tasa de mortalidad infantil</t>
  </si>
  <si>
    <t>Proporción de bajo peso al nacer</t>
  </si>
  <si>
    <t>x 100.000 Hbts</t>
  </si>
  <si>
    <t xml:space="preserve">Número de sedes de prestadores públicos y privados inspeccionados, vigilados y controlados con el Sistema Único de Habilitación. </t>
  </si>
  <si>
    <t>Numero de Instituciones Prestadoras de Servicios de Salud Publicas dotadas con infraestructura adecuada.</t>
  </si>
  <si>
    <t>Fortalecer la red hospitalaria mediante la formulación y ejecución de proyectos de infraestructura de los hospitales de la red pública del Departamento del Cesar</t>
  </si>
  <si>
    <t>Número de hospitales</t>
  </si>
  <si>
    <t>Infraestructura y/o dotación de los hospitales y/o  Centros de salud de la red pública del Departamento del Cesar.</t>
  </si>
  <si>
    <t>Fortalecer la red hospitalaria mediante la formulación y ejecución de proyectos de dotación de los hospitales de cabeceras municipales, centros y puestos de salud de las zonas rurales dispersas de la red pública del Departamento del Cesar, teniendo en cuenta los municipios fortalecidos por el PDET (Programa de Desarrollo Enfoque Territorial
en Salud).</t>
  </si>
  <si>
    <t>Dotacion de Equipos Biomedicos para el Centro Materno Infantil La Loma- Hospital Hernando Quintero Blanco ESE de  el Muncipio de El Paso</t>
  </si>
  <si>
    <t>Dotación de Equipos Médicos Hospitalarios para la ESE Hospital San Roque del Municipio de El Copey</t>
  </si>
  <si>
    <t>Dotación de equipos biomédicos e industriales de uso hospitalario para el área de urgencias de la E.S.E. Hospital San Juan Bosco del municipio de Bosconia, Cesar.</t>
  </si>
  <si>
    <t>Dotación de equipos médicos y/o biomédicos e industriales  para hospitales de municipios del departamento del Cesar</t>
  </si>
  <si>
    <t>Ambulancias por cada 10.000 habitantes.</t>
  </si>
  <si>
    <t>x 10.000 Hbts</t>
  </si>
  <si>
    <t>Fortalecer la Red de Transporte Asistencial con la Adquisición de Ambulancias Medicalizadas.</t>
  </si>
  <si>
    <t>Fortalecimiento del Transporte Asistencial Básico y Medicalizado en el Departamento  del Cesar.</t>
  </si>
  <si>
    <t xml:space="preserve">Número de Ambulancias básicas </t>
  </si>
  <si>
    <t>Fortalecer la Red de Transporte Asistencial con la Adquisición de Ambulancias Básicas.</t>
  </si>
  <si>
    <t>Deporte y recreación</t>
  </si>
  <si>
    <t>43</t>
  </si>
  <si>
    <t>PROGRAMA III. DEPORTE, RECREACIÓN Y ACTIVIDAD FÍSICA: UN NUEVO HORIZONTE</t>
  </si>
  <si>
    <t>Niñas, niños y adolescentes que acceden a servicios deportivos recreativos, de actividad física y aprovechamiento del tiempo libre</t>
  </si>
  <si>
    <t xml:space="preserve">Impactar a 13000 habitantes de los diferentes grupos poblacionales (indígenas, afro, LGTBI, Rom, desplazados, en condición de discapacidad, convictos, primera infancia, adulto mayor), mediante programas deportivos y recreativos.
</t>
  </si>
  <si>
    <t>Escenarios deportivos y recreativos adecuados y mantenidos</t>
  </si>
  <si>
    <t>Promover la reparación y mantenimiento de 12 escenarios deportivos.</t>
  </si>
  <si>
    <t>Adecuaciones, remodelaciones y/o reparaciones de escenarios deportivos y/o de espacios para la práctica del deporte en municipios del departamento del Cesar.</t>
  </si>
  <si>
    <t xml:space="preserve">Adecuación del Centro de Ciencias del Deporte en el estadio de fútbol Armando Maestre Pavajeau.
</t>
  </si>
  <si>
    <t>Tecnologías de la información y las comunicaciones</t>
  </si>
  <si>
    <t>gas</t>
  </si>
  <si>
    <t>EJE ESTRÁTEGICO III. REVOLUCIÓN PRODUCTIVA, CRECIMIENTO Y EMPLEO</t>
  </si>
  <si>
    <t>Grado de apertura comercial</t>
  </si>
  <si>
    <t>0-10</t>
  </si>
  <si>
    <t xml:space="preserve">PROGRAMA I. TRANSFORMACIÓN DEL CAMPO     </t>
  </si>
  <si>
    <t>Realizar 3 programas de mejoramiento genético que permitan aumentar la productividad de la ganadería en el departamento, implementando reproductivas</t>
  </si>
  <si>
    <t>Mejoramiento genético y productivo de los hatos ganaderos a través de la biotecnologia, fertilización in-vitro y transferencia de embriones bovinos del departamento del Cesar.</t>
  </si>
  <si>
    <t>Cobertura de bovinos vacunados</t>
  </si>
  <si>
    <t>Establecer  4 programas fitosanitarios y zoosanitarios.</t>
  </si>
  <si>
    <t>Fortalecimiento del diagnóstico reproductivo en los toros a tráves de de pruebas de fertilidad en pequeños y medianos ganaderos del departamento del Cesar.</t>
  </si>
  <si>
    <t>Hectáreas</t>
  </si>
  <si>
    <t>Asociaciones rurales de campesinos, pequeños productores, indígenas, mujeres y afros,</t>
  </si>
  <si>
    <t xml:space="preserve">Trabajar en el encadenamiento de la producción agropecuaria, fomentando la participación de esquemas asociativos.
</t>
  </si>
  <si>
    <t>Área sembrada en hectáreas.</t>
  </si>
  <si>
    <t>Alianzas productivas de pequeños productores agropecuarios a través del establecimiento de cultivos en el departamento del Cesar.</t>
  </si>
  <si>
    <t xml:space="preserve">Implementación de un cultivo de yuca para la vereda El Toco en el municipio de San Diego, departamento del Cesar. </t>
  </si>
  <si>
    <t>Mejoramiento socioeconómico para la seguridad alimentaria y nutricional de pequeños productores agropecuarios a través del establecimiento de cultivos de pancoger, hortalizas y frutales en el departamento del Cesar.</t>
  </si>
  <si>
    <t>Distritos de riego</t>
  </si>
  <si>
    <t>Crear las 5 Células de Desarrollo Agrícola del Cesar (AGRICEL) conformadas por una alianza entre gobierno, productores, agremiaciones, comercializadores e industriales para garantizar seguridad alimentaria y desarrollo agroindustrial pensando siempre en generar nuevas oportunidades de empleo de calidad y riqueza para nuestras comunidades.</t>
  </si>
  <si>
    <t>Células de desarrollo agrícola AGRICEL</t>
  </si>
  <si>
    <t xml:space="preserve">PROGRAMA II. EMPRENDER PARA CRECER     </t>
  </si>
  <si>
    <t>Índice de bienes creativos (0-100)</t>
  </si>
  <si>
    <t>Apoyar 5 iniciativas innovadoras que tengan como componente la sofisticación y/o transformación de bienes o productos con valor agregado</t>
  </si>
  <si>
    <t>Implementación de cultivo piloto de flores en el municipio de Agustín Codazzi, departamento del Cesar.</t>
  </si>
  <si>
    <t>Densidad empresarial</t>
  </si>
  <si>
    <t>Trabajo</t>
  </si>
  <si>
    <t>36</t>
  </si>
  <si>
    <t>Impulsar 50 emprendimientos en las áreas de metalmecánica, confecciones y sectores agropecuarios.</t>
  </si>
  <si>
    <t xml:space="preserve">Empresas innovadoras en sentido estricto </t>
  </si>
  <si>
    <t xml:space="preserve">Incidencia de la pobreza monetaria extrema  (%) </t>
  </si>
  <si>
    <t>Articular interinstitucionalmente programas de formación de talento humano en sectores productivos potencialmente exitosos del territorio.</t>
  </si>
  <si>
    <t>Construcción sedes del SENA en  muncipios del departamento del Cesar.</t>
  </si>
  <si>
    <t>Comercio, industria y turismo</t>
  </si>
  <si>
    <t>35</t>
  </si>
  <si>
    <t>Minas y energía</t>
  </si>
  <si>
    <t>21</t>
  </si>
  <si>
    <t>PROGRAMA III. MINERÍA Y ENERGÍA SOSTENIBLE PARA UN MEJOR FUTURO</t>
  </si>
  <si>
    <t>Megavatio de energía limpia instalada</t>
  </si>
  <si>
    <t>Megavatios</t>
  </si>
  <si>
    <t>Apoyar programas y/o proyectos de oferta de energías limpias generadas en el territorio</t>
  </si>
  <si>
    <t>Fortalecimiento de las capacidades en CTeI mediante la apropiación social del conocimiento en el Departamento de Cesar</t>
  </si>
  <si>
    <t>Cobertura de Energía Eléctrica Rural</t>
  </si>
  <si>
    <t>98.81</t>
  </si>
  <si>
    <t>Promover 2  proyectos de generación, desarrollo comercial y tecnológico del sector energético.</t>
  </si>
  <si>
    <t>Cobertura de Gas Licuado del Petróleo</t>
  </si>
  <si>
    <t>16.4</t>
  </si>
  <si>
    <t>17.5</t>
  </si>
  <si>
    <t>Gestionar 2 aumento de cobertura de servicio de gas domiciliario</t>
  </si>
  <si>
    <t>Proyectos de gasificación en diferentes cabeceras y corregimientos de los municipios del Cesar.</t>
  </si>
  <si>
    <t>Cobertura de Gas Natural</t>
  </si>
  <si>
    <t>Gestionar proyectos de energización para zonas interconectadas y no interconectadas</t>
  </si>
  <si>
    <t>Electrificación rural en diferentes municipios del departamento</t>
  </si>
  <si>
    <t xml:space="preserve">Cobertura de Energía Eléctrica </t>
  </si>
  <si>
    <t>Kilómetros</t>
  </si>
  <si>
    <t>Transporte</t>
  </si>
  <si>
    <t>24</t>
  </si>
  <si>
    <t xml:space="preserve">PROGRAMA IV.  MEJOR INFRAESTRUCTURA, MÁS DESARROLLO  </t>
  </si>
  <si>
    <t xml:space="preserve">Vías de segundo orden a cargo del Departamento sin pavimento </t>
  </si>
  <si>
    <t>Rehabilitación y/o pavimentación  de 300 kilómetros de vías de primer, segundo y tercer orden a cargos del departamento y de los municipios</t>
  </si>
  <si>
    <t>Km</t>
  </si>
  <si>
    <t xml:space="preserve">Mejoramiento de vías secundarias y terciarias, en el marco del Pacto Funcional Cesar - Guajira, en el departamento del Cesar.
</t>
  </si>
  <si>
    <t>Vías de tercer orden a cargo de los Municipios en mal estado y por mejorar</t>
  </si>
  <si>
    <t>Apoyar los diseños y construcción de plataformas logísticas multimodales aprovechando las potencialidades de los diferentes modos de transporte en el territorio</t>
  </si>
  <si>
    <t>Construcción y/o adecuaciones de puertos y/o muelles en municipios y corregimientos del departamento.</t>
  </si>
  <si>
    <t>Mejoramiento de vías secundarias y terciarias en diferentes municipios del departamento del Cesar.</t>
  </si>
  <si>
    <t>Creación y puesta en marcha de 3 esquemas asociativos para el mantenimiento rutinario de tramos críticos en vías de zonas productivas (IDECESAR, CDT, GOBERNACION, COMUNIDAD).</t>
  </si>
  <si>
    <t>Mantenimientos rutinario y periodico de vias secundarias y terciarias en el departamento del Cesar.</t>
  </si>
  <si>
    <t>Número de casos de fallecidos por accidentes de tránsito en municipios de competencia del OT Cesar</t>
  </si>
  <si>
    <t>Generar convenios con las Alcaldías para el embellecimiento de las avenidas, calles y equipamientos urbanos en el Departamento del Cesar.</t>
  </si>
  <si>
    <t>Número Convenios</t>
  </si>
  <si>
    <t>Construcción de pavimento de vías y/o andenes urbanos  y corregimentales en municipios del departamento del Cesar.</t>
  </si>
  <si>
    <t>Construcción de pavimento rigido y obras complementarias, en el barrio el Edén del municipio de Valledupar, departamento del Cesar.</t>
  </si>
  <si>
    <t>Construccion de Pavimento en Concreto Rigido y Obras Complementarias, en las Vias Anexas al  Hospital Regional del Municipio de Aguachica, Departamento del Cesar</t>
  </si>
  <si>
    <t>Construcción de puentes en vías urbanas de cabeceras municipales del departamento del Cesar.</t>
  </si>
  <si>
    <t>Porcentaje de hogares con déficit cualitativo de vivienda (%).</t>
  </si>
  <si>
    <t>Vivienda, ciudad y territorio</t>
  </si>
  <si>
    <t>40</t>
  </si>
  <si>
    <t>Promover el mejoramiento de 800 viviendas para madres comunitarias</t>
  </si>
  <si>
    <t>Mejoramiento de viviendas en cabeceras y sector rural de municipios del departamento del Cesar.</t>
  </si>
  <si>
    <t>Porcentaje de hogares con déficit cuantitativo de vivienda (%).</t>
  </si>
  <si>
    <t>Construcción viviendas nuevas en diferentes municipios del departamento</t>
  </si>
  <si>
    <t>Cobertura de acueducto por zona (urbano)</t>
  </si>
  <si>
    <t>Mejorar 6 coberturas de los servicios de: Acueducto, Alcantarillado y Aseo, en el sector urbano.</t>
  </si>
  <si>
    <t>Optimización del sistema de acueducto de la cabecera municipal de La Gloria en el departamento del Cesar</t>
  </si>
  <si>
    <t>Construcción y/o optimización de conducción y redes de distribución del sistema de acueducto de la cabecera urbana del municipio de Agustín Codazzi departamento del Cesar</t>
  </si>
  <si>
    <t xml:space="preserve">
Optimización del Sistema de Acueducto y Alcantarillado Sanitario (Fase 2) de la cabecera municipal de Astrea Departamento del Cesar.
Infraestructura para la ampliación y/o mejoramiento de los servicios de Agua Potable y Saneamiento  Básico en el sector urbano de municipios del departamento del Cesar.
</t>
  </si>
  <si>
    <t>Caudal de aguas residuales tratado urbano</t>
  </si>
  <si>
    <t>Cobertura de acuerducto por zona (rural)</t>
  </si>
  <si>
    <t>Mejorar los servicios de acueducto y alcantarillado de 11 corregimientos del Departamento del Cesar.</t>
  </si>
  <si>
    <t>Optimización del sistema de acueducto corregimiento de San Sebastián, municipio de Curumani departamento del Cesar</t>
  </si>
  <si>
    <t>Construcción y optimización del sistema de acueducto corregimiento de San Bernardo municipio de Pelaya Cesar</t>
  </si>
  <si>
    <t>Cobertura de alcantarillado por zona (rural)</t>
  </si>
  <si>
    <t>PROGRAMA V. EL CESAR CULTURAL Y TURISMO DE CALIDAD</t>
  </si>
  <si>
    <t>Cultura</t>
  </si>
  <si>
    <t>33</t>
  </si>
  <si>
    <t>Apoyo técnico a la oferta de productos de naturaleza</t>
  </si>
  <si>
    <t xml:space="preserve">Número de espacios y/o escenarios culturales adecuados </t>
  </si>
  <si>
    <t>Número de organizaciones formadas en emprendimiento cultural</t>
  </si>
  <si>
    <t>Gestionar la adecuación y/o dotación de 4 escenarios culturales</t>
  </si>
  <si>
    <t>Construccion abc cultural, auditorio, Biblioteca en Curumaní</t>
  </si>
  <si>
    <t>Restauración de la Iglesia del corregimiento de Valencia de Jesus municipio de Valledupar.</t>
  </si>
  <si>
    <t>Número de bibliotecas adscritas a la Red de Bibliotecas públicas del Departamento del Cesar</t>
  </si>
  <si>
    <t xml:space="preserve">Impulsar y  gestionar  4 programas de emprendimiento para fortalecer los procesos de economía creativa en el sector cultural </t>
  </si>
  <si>
    <t>SOSTENIBILIDAD AMBIENTAL Y ADAPTABILIDAD: LA RUTA DEL FUTURO</t>
  </si>
  <si>
    <t>Número esquemas de pagos por servicios ambientales implementados por entidades públicas.</t>
  </si>
  <si>
    <t>Ambiente y desarrollo sostenible</t>
  </si>
  <si>
    <t>32</t>
  </si>
  <si>
    <t>PROGRAMA I.PROTECCIÓN  Y CONSERVACIÓN DE LA BIODIVERSIDAD Y LA OFERTA DE  SERVICIOS ECOSISTEMICOS</t>
  </si>
  <si>
    <t xml:space="preserve">Tasa anual de deforestación </t>
  </si>
  <si>
    <t>C15-0.76 Pérdida de bosques</t>
  </si>
  <si>
    <t xml:space="preserve">Hectáreas </t>
  </si>
  <si>
    <t>1500 ha de bosques de cobertura vegetal aumentadas</t>
  </si>
  <si>
    <t xml:space="preserve">Impulsar 2 programa de jóvenes guardabosques  para promover la protección de la biodiversidad.
</t>
  </si>
  <si>
    <t>Promover 4 proyectos enmarcados el plan de manejo ambiental del complejo cenagoso de la Zapatosa y humedales del sur y/o del sistema departamental de áreas protegidas.</t>
  </si>
  <si>
    <t>Reforestación protectora con especies nativas, en las rondas y terrenos aledaños a las ciénagas en los municipios de Pelaya, Aguachica, Gamarra y San Martín.</t>
  </si>
  <si>
    <t>Tasa de mortalidad por ERA en niños y niñas menores de 5 años (x 100.000 habitantes).</t>
  </si>
  <si>
    <t>Implementar sistemas de aprovechamiento de residuos sólidos y/o programas de residuos posconsumo.</t>
  </si>
  <si>
    <t>Numero</t>
  </si>
  <si>
    <t>Implementación de estrategias de recolección y manejo de residuos solidos en la zona de influencia de la ciénaga de zapatosa en los municipios de tamalameque, chimichagua, chiriguaná y curumaní, departamento del Cesar.</t>
  </si>
  <si>
    <t>Implementación de estrategias de aprovechamientos de residuos organicos para la producción de biogás en el departamento del Cesar.</t>
  </si>
  <si>
    <t>Tasa de reciclaje  y nueva utilizacion de residuos</t>
  </si>
  <si>
    <t>Implementar 2 programas de repoblamiento íctico en ríos y ciénagas, con especies nativas de la región</t>
  </si>
  <si>
    <t>Implementación de un programa de repoblamiento ictico en la ciénaga de Zapatosa y humedales del sur con especies nativas de la región.</t>
  </si>
  <si>
    <t xml:space="preserve">Desarrollar proyecto encaminado a almacenar el recurso hídrico identificado como excedente de fuentes hídricas en épocas de lluvia y darle uso doméstico y agrícola.
</t>
  </si>
  <si>
    <t>EJE ESTRATÉGICO V. SEGURIDAD, ORDEN Y TRANSPARENCIA PARA LA CONVIVENCIA</t>
  </si>
  <si>
    <t>Número de Homicidio común</t>
  </si>
  <si>
    <t>Reducir a 44 el indice de Homicidio Común.</t>
  </si>
  <si>
    <t xml:space="preserve">PROGRAMA I.  SEGUROS Y EN ARMONÍA  </t>
  </si>
  <si>
    <t>Número de pueblos indígenas en el territorio</t>
  </si>
  <si>
    <t>Pueblo Ette Ennaka Chimila</t>
  </si>
  <si>
    <t>Consejos Comunitarios NARP
constituidos y reconocidos.</t>
  </si>
  <si>
    <t>Puntos</t>
  </si>
  <si>
    <t>PROGRAMA II. GENERACIÓN DE VALOR PÚBLICO PARA LA GENTE</t>
  </si>
  <si>
    <t>Gestión óptima de los bienes y servicios de apoyo</t>
  </si>
  <si>
    <t>Poner en marcha un proceso de modernización de las instalaciones y oficinas, dotación de mobiliario como de equipos e infraestructura tecnológica</t>
  </si>
  <si>
    <t xml:space="preserve">Proceso de modernización </t>
  </si>
  <si>
    <t>Gestionar proyecto de fortalecimiento institucional, en pro de la conectividad e interoperatividad estatal e intragubernamental</t>
  </si>
  <si>
    <t>Proyecto gestionado</t>
  </si>
  <si>
    <t>Obras complementarias para Infraestructura y dotación de Policía Metropolitana de Valledupar</t>
  </si>
  <si>
    <t xml:space="preserve">Construcción y/o adecuación de Infrestructura y dotación de Instituciones Educativas en el sector rual del departamento, incluye territorio de grupos étnicos.
</t>
  </si>
  <si>
    <t>Nombre del Producto / aprobado en el PDT</t>
  </si>
  <si>
    <t xml:space="preserve">Número programas </t>
  </si>
  <si>
    <t>Garantizar financiera y técnicamente la implementación de los componentes del sistema educativo indígena propio (SEIP).</t>
  </si>
  <si>
    <r>
      <rPr>
        <sz val="12"/>
        <rFont val="Arial Nova Cond Light"/>
        <family val="2"/>
      </rPr>
      <t>*</t>
    </r>
    <r>
      <rPr>
        <sz val="10"/>
        <rFont val="Arial Nova Cond Light"/>
        <family val="2"/>
      </rPr>
      <t>Diseñar, garantizar e implementar de manera concertada con los pueblos indígenas una política pública de protección ambiental, de acuerdo con el conocimiento ancestral indígena y sus sistemas de ordenamiento ambiental.</t>
    </r>
  </si>
  <si>
    <t>*Construir e Implementar concertadamente con las autoridades de los pueblos indígenas infraestructura comunitaria.</t>
  </si>
  <si>
    <t>*Fortalecer y apoyar los procesos internos de las mujeres y los jóvenes en los pueblos indígenas para salvaguardar los sistemas de conocimientos relacionados con la espiritualidad, la integridad de la familia indígena y el territorio.</t>
  </si>
  <si>
    <t>*Plan de choque para la atención del adulto mayor. en los pueblos indígenas</t>
  </si>
  <si>
    <t>*Fortalecimiento de la autonomía alimentaria mediante sistemas productivos tradicionales, programas planes y proyectos nutricionales que permitan la pervivencia de los pueblos indígenas.</t>
  </si>
  <si>
    <t>*Institucionalizar, financiar e implementar la política pública para la recuperación, fortalecimiento, fomento y promoción de prácticas ancestrales, prácticas apropiadas, deportes, recreación y actividad física en los pueblos indígenas.</t>
  </si>
  <si>
    <t>*Plan de choque para la atención de la niñez en los pueblos indígenas.</t>
  </si>
  <si>
    <t>Fortalecimiento organizativo para la construcción de Planes de Uso y Manejo del Territorio y Planes de Etnodesarrollo a Consejos Comunitarios y demás formas y expresiones organizativas</t>
  </si>
  <si>
    <t>Proyectos productivos para el aseguramiento de alimentos en Consejos Comunitarios</t>
  </si>
  <si>
    <t xml:space="preserve">Desarrollar 4 estrategias para minimizar el impacto medioambiental del turismo en los diferentes destinos.
</t>
  </si>
  <si>
    <t xml:space="preserve">Fortalecimiento del modelo de salud propio e intercultural del pueblo Kankuamo mediante la implementación de las mochilas o componentes de sabiduría ancestral  y el cuidado de la salud propia  e intercultural </t>
  </si>
  <si>
    <t>Promover sistemas productivos sostenibles, con uso eficiente del suelo y/o del agua, desarrollados de acuerdo a las condiciones agroecológicas de la región</t>
  </si>
  <si>
    <t>Número Hectáreas</t>
  </si>
  <si>
    <t>Asistencia técnica y transferencia de tecnología para el manejo sostenible de cultivos frutales, de plantas medicinales, aromáticas y condimentarias y su procesamiento agroindustrial orientado a mercados verdes, Resguardo Kankuamo, municipio de Valledupar.</t>
  </si>
  <si>
    <t>Implementación de estrategias para el manejo adecuado de residuos sólidos domésticos generados en territorio de Resguardos Indígenas del departamento del Cesar.</t>
  </si>
  <si>
    <t>Recuperación de suelos y fuentes hídricas como estrategia para el restablecimiento de la base natural del río Chiskuindja en el municipio de Valledupar.</t>
  </si>
  <si>
    <t>Establecimiento de un cultivo de palma amarga a través de la siembra, mantenimiento de plantas y adecuación de un vivero con semillas de palma amarga en Resguardos Indígenas del departamento del Cesar</t>
  </si>
  <si>
    <t>Fortalecimiento de la gestión para el ejercicio de gobierno, la consolidación de la unidad política administrativa y territorial de los resguardos índígenas del departamento del Cesar.</t>
  </si>
  <si>
    <t>Tasa de violencia intrafamiliar</t>
  </si>
  <si>
    <t>x cada 1.000 mujeres</t>
  </si>
  <si>
    <t>Infraestructura para la ampliación y/o mejoramiento de los servicios de Agua Potable y Saneamiento  Básico en el sector rural de municipios y reguardos indígenas del departamento del Cesar.</t>
  </si>
  <si>
    <t>Fortalecimiento de la jurisdicción especial indígena mediante la adecuación de las instalaciones de  Casas de Gobierno y Casas de Inspección de los Resguardos Indígenas del departamento del Cesar.</t>
  </si>
  <si>
    <t>Apoyo en suministro de  materiales e insumos para el restablecimiento de cocina tradicional comunitaria en el Resguardo Indígena Arhuaco en la Sierra del Departamento del Cesar.</t>
  </si>
  <si>
    <t>Eventos deportivos y recreativos orientados a los diferentes grupos poblacionales (indígenas, afro, LGTBI, Rom, desplazados, en condición de discapacidad, convictos, primera infancia, adulto mayor)</t>
  </si>
  <si>
    <t>Consolidación de áreas para la recuperación y/o conservación de la biodiversidad  y la cultura en Resguardos indígenas del departamento del Cesar</t>
  </si>
  <si>
    <t>Implementación de medidas de manejo socioambiental para el aprovechamiento de los espacios de interés colectivo como áreas para la práctica del turismo de naturaleza al interior del territorio Kankuamo, municipio de Valledupar.</t>
  </si>
  <si>
    <t xml:space="preserve">Apoyo al ingreso y permanencia de la población estudiantil de los niveles del sisben 1, 2 Y 3 (o su equivalencia) para acceder a la educación Superior em el Departamento del Cesar </t>
  </si>
  <si>
    <t>Fortalecimiento de los saberes ancestrales de medicina tradicional el bienestar y armonía del pueblo Arhuaco en el marco del Sistema Indígena de salud propio Intercultural SISPI. Resguardo Indígena Arhuaco Departamento del Cesar.</t>
  </si>
  <si>
    <t>X1000 nacidos vivos</t>
  </si>
  <si>
    <t>Formación técnica, formación en gestión empresarial y emprendimiento frente a las transformaciones económicas y sociales en el dpto del Cesar, como apuesta de reactivación económica de la región.</t>
  </si>
  <si>
    <t>Apoyo en suministro de materiales e insumos tradicionales y materiales y herramientas de ferretería para el trabajo comunitario de establecimiento de planta (estancia) panelera en las comunidades indígenas del departamento del Cesar.</t>
  </si>
  <si>
    <t>Apoyo emprendimientos en las áreas de metalmecánica, confecciones y sectores agroindustriales en el departamento del Cesar</t>
  </si>
  <si>
    <t>Escenarios deportivos y recreativos en el departamento</t>
  </si>
  <si>
    <t>Obras civiles y dotación de mobiliario y equipamiento para construcción, y/o mejoramiento  de espacio público urbano y de centros poblados corregimentales de municipios del departamento del Cesar.</t>
  </si>
  <si>
    <t>Empoderamiento de la mujer indígena en los procesos organizativos y políticos de su pueblo en los diferentes resguardos del departamento del Cesar</t>
  </si>
  <si>
    <t>Proyectos de irrigacion en municipios del departamento del Cesar</t>
  </si>
  <si>
    <t>Ajuste al Proyecto Construccion del  Centro Dportivo Oscar Muñoz Oviedo  en  el Muncipio de Valledupar Departamento del Cesar</t>
  </si>
  <si>
    <t>Asistencia Social en Alimentación Apoyo Psicosocial y Actividades de Participación paral a Poblacion Adulto Mayor Brindandoles Atención  Digna en el Departamento del Cesar</t>
  </si>
  <si>
    <t>Aplicacion de Mecanismos de Financiacion condonable a los Estudiantes Vulnerables Para el Ingreso y Permanencia en La Educacion Superior del Departamento del Cesar</t>
  </si>
  <si>
    <t>Construccion del Centro de Eventos Historicos y Cultural de la Musica Vallenata en el Municipio de Valledupar</t>
  </si>
  <si>
    <t>Fortalecimiento al Desarrollo de la Convocatoria Cerrada del Fondo  Emprender para Financiar con Capital Semilla las Ideas de Negocios de Proyectos Productivos Vigencia 2021 en el Departamento del Cesar</t>
  </si>
  <si>
    <r>
      <t>Rehabilitar y mantener 200 kilometros de vías de segundo y tercer orden con la aplicación de</t>
    </r>
    <r>
      <rPr>
        <b/>
        <sz val="10"/>
        <color rgb="FFFF0000"/>
        <rFont val="Arial Nova Cond Light"/>
        <family val="2"/>
      </rPr>
      <t xml:space="preserve"> </t>
    </r>
    <r>
      <rPr>
        <sz val="10"/>
        <rFont val="Arial Nova Cond Light"/>
        <family val="2"/>
      </rPr>
      <t>tecnologías</t>
    </r>
  </si>
  <si>
    <r>
      <t>Apoyo para construcción, adecuación, instalación y funcionamiento de bases militares y de estaciones de policía en puntos críticos de seguridad del departamento</t>
    </r>
    <r>
      <rPr>
        <b/>
        <sz val="10"/>
        <rFont val="Arial Nova Cond Light"/>
        <family val="2"/>
      </rPr>
      <t>**</t>
    </r>
  </si>
  <si>
    <r>
      <rPr>
        <sz val="11"/>
        <rFont val="Arial Nova Cond Light"/>
        <family val="2"/>
      </rPr>
      <t>**</t>
    </r>
    <r>
      <rPr>
        <sz val="10"/>
        <rFont val="Arial Nova Cond Light"/>
        <family val="2"/>
      </rPr>
      <t xml:space="preserve"> Corresponde a Acciones Estratégicas del Eje Estratégico V. SEGURIDAD, ORDEN Y TRANSPARENCIA PARA LA CONVIVENCIA; PROGRAMA I.  SEGUROS Y EN ARMONÍA  y Subprograma:Subprograma II, Apoyo para autoridades de seguridad y de justicia</t>
    </r>
  </si>
  <si>
    <r>
      <rPr>
        <sz val="11"/>
        <rFont val="Arial Nova Cond Light"/>
        <family val="2"/>
      </rPr>
      <t>*</t>
    </r>
    <r>
      <rPr>
        <sz val="10"/>
        <rFont val="Arial Nova Cond Light"/>
        <family val="2"/>
      </rPr>
      <t xml:space="preserve">Corresponde a Acciones Estratégicas del Eje Estratégico V. SEGURIDAD, ORDEN Y TRANSPARENCIA PARA LA CONVIVENCIA; PROGRAMA I.  SEGUROS Y EN ARMONÍA  y Subprograma:Subprograma VI, Oportunidades para grupos étnicos.
</t>
    </r>
  </si>
  <si>
    <t>Plan Infraestructura Instituciones Educativas del departamento del Cesar</t>
  </si>
  <si>
    <t>Realizar convocatoria a través de fondos de emprendimiento</t>
  </si>
  <si>
    <t xml:space="preserve">Implementar esquemas de pagos por servicios ambientales en áreas de nacimiento de cuencas hidrográfica de fuentes surtidoras de acueductos municipales y rurales, para garantizar la calidad y cantidad del recurso hídrico en el Departamento. </t>
  </si>
  <si>
    <t>Nota: cualquier descarga de este documento se considera copia no contolada.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</si>
</sst>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24">
    <font>
      <sz val="11"/>
      <color theme="1"/>
      <name val="Calibri"/>
      <family val="2"/>
      <scheme val="minor"/>
    </font>
    <font>
      <sz val="11"/>
      <color theme="1"/>
      <name val="Calibri"/>
      <family val="2"/>
      <scheme val="minor"/>
    </font>
    <font>
      <b/>
      <sz val="11"/>
      <color theme="1"/>
      <name val="Calibri"/>
      <family val="2"/>
      <scheme val="minor"/>
    </font>
    <font>
      <b/>
      <sz val="8"/>
      <color theme="7" tint="-0.499984740745262"/>
      <name val="Arial Nova Cond Light"/>
      <family val="2"/>
    </font>
    <font>
      <sz val="8"/>
      <color theme="7" tint="-0.499984740745262"/>
      <name val="Arial Nova Cond Light"/>
      <family val="2"/>
    </font>
    <font>
      <b/>
      <sz val="10"/>
      <color theme="0"/>
      <name val="Arial Nova Cond Light"/>
      <family val="2"/>
    </font>
    <font>
      <sz val="10"/>
      <name val="Arial Nova Cond Light"/>
      <family val="2"/>
    </font>
    <font>
      <b/>
      <sz val="10"/>
      <name val="Arial Nova Cond Light"/>
      <family val="2"/>
    </font>
    <font>
      <sz val="11"/>
      <color theme="1"/>
      <name val="Arial Nova Cond Light"/>
      <family val="2"/>
    </font>
    <font>
      <sz val="8"/>
      <color theme="1"/>
      <name val="Arial Nova Cond Light"/>
      <family val="2"/>
    </font>
    <font>
      <sz val="10"/>
      <color theme="1"/>
      <name val="Arial Nova Cond Light"/>
      <family val="2"/>
    </font>
    <font>
      <sz val="8"/>
      <color theme="0" tint="-0.14999847407452621"/>
      <name val="Arial Nova Cond Light"/>
      <family val="2"/>
    </font>
    <font>
      <sz val="10"/>
      <color theme="1"/>
      <name val="Calibri"/>
      <family val="2"/>
      <scheme val="minor"/>
    </font>
    <font>
      <sz val="10"/>
      <color theme="7" tint="-0.499984740745262"/>
      <name val="Arial Nova Cond Light"/>
      <family val="2"/>
    </font>
    <font>
      <sz val="8"/>
      <name val="Arial Nova Cond Light"/>
      <family val="2"/>
    </font>
    <font>
      <b/>
      <sz val="15"/>
      <color rgb="FFFF0000"/>
      <name val="Arial Nova Cond Light"/>
      <family val="2"/>
    </font>
    <font>
      <b/>
      <sz val="10"/>
      <color rgb="FFFF0000"/>
      <name val="Arial Nova Cond Light"/>
      <family val="2"/>
    </font>
    <font>
      <b/>
      <sz val="11"/>
      <color rgb="FFFF0000"/>
      <name val="Arial Nova Cond Light"/>
      <family val="2"/>
    </font>
    <font>
      <sz val="10"/>
      <color theme="1"/>
      <name val="Arial"/>
      <family val="2"/>
    </font>
    <font>
      <sz val="10"/>
      <color rgb="FFFF0000"/>
      <name val="Arial Nova Cond Light"/>
      <family val="2"/>
    </font>
    <font>
      <sz val="12"/>
      <name val="Arial Nova Cond Light"/>
      <family val="2"/>
    </font>
    <font>
      <sz val="11"/>
      <name val="Arial Nova Cond Light"/>
      <family val="2"/>
    </font>
    <font>
      <b/>
      <sz val="11"/>
      <color rgb="FFFF0000"/>
      <name val="Calibri"/>
      <family val="2"/>
      <scheme val="minor"/>
    </font>
    <font>
      <b/>
      <i/>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2" tint="-0.89999084444715716"/>
        <bgColor indexed="64"/>
      </patternFill>
    </fill>
    <fill>
      <patternFill patternType="solid">
        <fgColor theme="6" tint="-0.499984740745262"/>
        <bgColor indexed="64"/>
      </patternFill>
    </fill>
    <fill>
      <patternFill patternType="solid">
        <fgColor theme="1"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00B0F0"/>
        <bgColor indexed="64"/>
      </patternFill>
    </fill>
    <fill>
      <patternFill patternType="solid">
        <fgColor theme="9" tint="0.79998168889431442"/>
        <bgColor indexed="64"/>
      </patternFill>
    </fill>
    <fill>
      <patternFill patternType="solid">
        <fgColor theme="7" tint="0.79998168889431442"/>
        <bgColor indexed="64"/>
      </patternFill>
    </fill>
  </fills>
  <borders count="2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92">
    <xf numFmtId="0" fontId="0" fillId="0" borderId="0" xfId="0"/>
    <xf numFmtId="0" fontId="3" fillId="2" borderId="0" xfId="0" applyFont="1" applyFill="1" applyAlignment="1">
      <alignment horizontal="center" vertical="center" textRotation="90" wrapText="1"/>
    </xf>
    <xf numFmtId="0" fontId="4" fillId="2" borderId="0" xfId="0" applyFont="1" applyFill="1" applyAlignment="1">
      <alignment horizontal="center" vertical="center" wrapText="1"/>
    </xf>
    <xf numFmtId="0" fontId="0" fillId="2" borderId="0" xfId="0" applyFill="1"/>
    <xf numFmtId="0" fontId="5" fillId="4" borderId="2"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8" fillId="0" borderId="0" xfId="0" applyFont="1" applyAlignment="1">
      <alignment horizontal="center" vertical="center"/>
    </xf>
    <xf numFmtId="0" fontId="6"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6" fillId="0" borderId="13" xfId="0" applyFont="1" applyBorder="1" applyAlignment="1">
      <alignment horizontal="left" vertical="center" wrapText="1"/>
    </xf>
    <xf numFmtId="3" fontId="10" fillId="0" borderId="13" xfId="0" applyNumberFormat="1" applyFont="1" applyBorder="1" applyAlignment="1">
      <alignment horizontal="center" vertical="center"/>
    </xf>
    <xf numFmtId="3" fontId="9" fillId="0" borderId="14" xfId="0" applyNumberFormat="1" applyFont="1" applyBorder="1" applyAlignment="1">
      <alignment horizontal="center" vertical="center"/>
    </xf>
    <xf numFmtId="0" fontId="6"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4" xfId="0" applyFont="1" applyBorder="1" applyAlignment="1">
      <alignment horizontal="center" vertical="center"/>
    </xf>
    <xf numFmtId="0" fontId="6" fillId="0" borderId="14" xfId="0" applyFont="1" applyBorder="1" applyAlignment="1">
      <alignment horizontal="left" vertical="center" wrapText="1"/>
    </xf>
    <xf numFmtId="3" fontId="10" fillId="0" borderId="14" xfId="0" applyNumberFormat="1" applyFont="1" applyBorder="1" applyAlignment="1">
      <alignment horizontal="center" vertical="center"/>
    </xf>
    <xf numFmtId="3" fontId="10" fillId="0" borderId="14" xfId="0" applyNumberFormat="1" applyFont="1" applyBorder="1" applyAlignment="1">
      <alignment horizontal="left" vertical="center" wrapText="1"/>
    </xf>
    <xf numFmtId="4" fontId="10" fillId="0" borderId="14" xfId="0" applyNumberFormat="1" applyFont="1" applyBorder="1" applyAlignment="1">
      <alignment horizontal="right" vertical="center"/>
    </xf>
    <xf numFmtId="4" fontId="10" fillId="0" borderId="14" xfId="0" applyNumberFormat="1" applyFont="1" applyBorder="1" applyAlignment="1">
      <alignment vertical="center"/>
    </xf>
    <xf numFmtId="0" fontId="10" fillId="0" borderId="14" xfId="0" applyFont="1" applyBorder="1" applyAlignment="1">
      <alignment horizontal="center" vertical="center" wrapText="1"/>
    </xf>
    <xf numFmtId="3" fontId="9" fillId="0" borderId="16" xfId="0" applyNumberFormat="1" applyFont="1" applyBorder="1" applyAlignment="1">
      <alignment horizontal="center" vertical="center"/>
    </xf>
    <xf numFmtId="0" fontId="6"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6" xfId="0" applyFont="1" applyBorder="1" applyAlignment="1">
      <alignment horizontal="center" vertical="center"/>
    </xf>
    <xf numFmtId="3" fontId="10" fillId="0" borderId="16" xfId="0" applyNumberFormat="1" applyFont="1" applyBorder="1" applyAlignment="1">
      <alignment horizontal="center" vertical="center"/>
    </xf>
    <xf numFmtId="0" fontId="6" fillId="0" borderId="16" xfId="0" applyFont="1" applyBorder="1" applyAlignment="1">
      <alignment horizontal="left" vertical="center" wrapText="1"/>
    </xf>
    <xf numFmtId="0" fontId="10" fillId="0" borderId="16" xfId="0" applyFont="1" applyBorder="1" applyAlignment="1">
      <alignment horizontal="center" vertical="center" wrapText="1"/>
    </xf>
    <xf numFmtId="3" fontId="11" fillId="0" borderId="0" xfId="0" applyNumberFormat="1" applyFont="1" applyAlignment="1">
      <alignment horizontal="center" vertical="center"/>
    </xf>
    <xf numFmtId="3" fontId="11" fillId="2" borderId="0" xfId="0" applyNumberFormat="1" applyFont="1" applyFill="1" applyAlignment="1">
      <alignment horizontal="center" vertical="center"/>
    </xf>
    <xf numFmtId="3" fontId="11" fillId="0" borderId="0" xfId="0" applyNumberFormat="1" applyFont="1" applyAlignment="1">
      <alignment horizontal="center" vertical="center" wrapText="1"/>
    </xf>
    <xf numFmtId="3" fontId="9" fillId="0" borderId="0" xfId="0" applyNumberFormat="1" applyFont="1" applyAlignment="1">
      <alignment horizontal="center" vertical="center"/>
    </xf>
    <xf numFmtId="0" fontId="12" fillId="0" borderId="0" xfId="0" applyFont="1"/>
    <xf numFmtId="0" fontId="12" fillId="2" borderId="0" xfId="0" applyFont="1" applyFill="1"/>
    <xf numFmtId="0" fontId="12" fillId="0" borderId="0" xfId="0" applyFont="1" applyAlignment="1">
      <alignment wrapText="1"/>
    </xf>
    <xf numFmtId="0" fontId="13" fillId="2" borderId="0" xfId="0" applyFont="1" applyFill="1" applyAlignment="1">
      <alignment horizontal="center" vertical="center" wrapText="1"/>
    </xf>
    <xf numFmtId="3" fontId="14" fillId="0" borderId="17" xfId="0" applyNumberFormat="1" applyFont="1" applyBorder="1" applyAlignment="1">
      <alignment horizontal="center" vertical="center" wrapText="1"/>
    </xf>
    <xf numFmtId="0" fontId="6" fillId="0" borderId="13" xfId="0" applyFont="1" applyBorder="1" applyAlignment="1">
      <alignment horizontal="center" vertical="center"/>
    </xf>
    <xf numFmtId="3" fontId="6" fillId="0" borderId="13" xfId="0" applyNumberFormat="1" applyFont="1" applyBorder="1" applyAlignment="1">
      <alignment horizontal="center" vertical="center" wrapText="1"/>
    </xf>
    <xf numFmtId="0" fontId="6" fillId="0" borderId="14" xfId="0" applyFont="1" applyBorder="1" applyAlignment="1">
      <alignment horizontal="center" vertical="center"/>
    </xf>
    <xf numFmtId="3" fontId="6" fillId="0" borderId="14" xfId="0" applyNumberFormat="1" applyFont="1" applyBorder="1" applyAlignment="1">
      <alignment horizontal="center" vertical="center"/>
    </xf>
    <xf numFmtId="3" fontId="6" fillId="0" borderId="14" xfId="0" applyNumberFormat="1" applyFont="1" applyBorder="1" applyAlignment="1">
      <alignment horizontal="left" vertical="center" wrapText="1"/>
    </xf>
    <xf numFmtId="3" fontId="9" fillId="0" borderId="18" xfId="0" applyNumberFormat="1" applyFont="1" applyBorder="1" applyAlignment="1">
      <alignment horizontal="center" vertical="center"/>
    </xf>
    <xf numFmtId="0" fontId="10" fillId="0" borderId="14" xfId="0" applyFont="1" applyBorder="1" applyAlignment="1">
      <alignment vertical="center" wrapText="1"/>
    </xf>
    <xf numFmtId="9" fontId="10" fillId="0" borderId="14" xfId="0" applyNumberFormat="1" applyFont="1" applyBorder="1" applyAlignment="1">
      <alignment horizontal="center" vertical="center"/>
    </xf>
    <xf numFmtId="0" fontId="6" fillId="0" borderId="18" xfId="0" applyFont="1" applyBorder="1" applyAlignment="1">
      <alignment horizontal="center" vertical="center"/>
    </xf>
    <xf numFmtId="3" fontId="10" fillId="0" borderId="14" xfId="0" applyNumberFormat="1" applyFont="1" applyBorder="1" applyAlignment="1">
      <alignment horizontal="center" vertical="center" wrapText="1"/>
    </xf>
    <xf numFmtId="3" fontId="9" fillId="0" borderId="18" xfId="0" applyNumberFormat="1" applyFont="1" applyBorder="1" applyAlignment="1">
      <alignment vertical="center"/>
    </xf>
    <xf numFmtId="0" fontId="6" fillId="0" borderId="14" xfId="0" applyFont="1" applyBorder="1" applyAlignment="1">
      <alignment vertical="center" wrapText="1"/>
    </xf>
    <xf numFmtId="3" fontId="9" fillId="0" borderId="19" xfId="0" applyNumberFormat="1" applyFont="1" applyBorder="1" applyAlignment="1">
      <alignment horizontal="center" vertical="center"/>
    </xf>
    <xf numFmtId="4" fontId="10" fillId="0" borderId="16" xfId="0" applyNumberFormat="1" applyFont="1" applyBorder="1" applyAlignment="1">
      <alignment horizontal="right" vertical="center"/>
    </xf>
    <xf numFmtId="0" fontId="12" fillId="0" borderId="0" xfId="0" applyFont="1" applyAlignment="1">
      <alignment horizontal="center"/>
    </xf>
    <xf numFmtId="3" fontId="9" fillId="2" borderId="0" xfId="0" applyNumberFormat="1" applyFont="1" applyFill="1" applyAlignment="1">
      <alignment horizontal="center" vertical="center"/>
    </xf>
    <xf numFmtId="0" fontId="12" fillId="2" borderId="0" xfId="0" applyFont="1" applyFill="1" applyAlignment="1">
      <alignment wrapText="1"/>
    </xf>
    <xf numFmtId="0" fontId="12" fillId="2" borderId="0" xfId="0" applyFont="1" applyFill="1" applyAlignment="1">
      <alignment horizontal="center"/>
    </xf>
    <xf numFmtId="0" fontId="4" fillId="2" borderId="0" xfId="0" applyFont="1" applyFill="1" applyAlignment="1">
      <alignment horizontal="left" vertical="center" wrapText="1"/>
    </xf>
    <xf numFmtId="0" fontId="6"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xf>
    <xf numFmtId="0" fontId="6" fillId="0" borderId="18" xfId="0" applyFont="1" applyBorder="1" applyAlignment="1">
      <alignment horizontal="center" vertical="center" wrapText="1"/>
    </xf>
    <xf numFmtId="4" fontId="10" fillId="2" borderId="14" xfId="0" applyNumberFormat="1" applyFont="1" applyFill="1" applyBorder="1" applyAlignment="1">
      <alignment horizontal="right" vertical="center"/>
    </xf>
    <xf numFmtId="0" fontId="8" fillId="2" borderId="0" xfId="0" applyFont="1" applyFill="1" applyAlignment="1">
      <alignment horizontal="center" vertical="center"/>
    </xf>
    <xf numFmtId="4" fontId="16" fillId="0" borderId="14" xfId="0" applyNumberFormat="1" applyFont="1" applyBorder="1" applyAlignment="1">
      <alignment horizontal="right" vertical="center"/>
    </xf>
    <xf numFmtId="0" fontId="17" fillId="0" borderId="0" xfId="0" applyFont="1" applyAlignment="1">
      <alignment horizontal="center" vertical="center"/>
    </xf>
    <xf numFmtId="0" fontId="10" fillId="2" borderId="14" xfId="0" applyFont="1" applyFill="1" applyBorder="1" applyAlignment="1">
      <alignment horizontal="center" vertical="center"/>
    </xf>
    <xf numFmtId="3" fontId="10" fillId="2" borderId="14" xfId="0" applyNumberFormat="1" applyFont="1" applyFill="1" applyBorder="1" applyAlignment="1">
      <alignment horizontal="center" vertical="center"/>
    </xf>
    <xf numFmtId="0" fontId="12"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Alignment="1">
      <alignment horizontal="left"/>
    </xf>
    <xf numFmtId="0" fontId="10" fillId="2" borderId="14"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7" fillId="13" borderId="10" xfId="0" applyFont="1" applyFill="1" applyBorder="1" applyAlignment="1">
      <alignment horizontal="left" vertical="center" wrapText="1"/>
    </xf>
    <xf numFmtId="3" fontId="11" fillId="2" borderId="0" xfId="0" applyNumberFormat="1" applyFont="1" applyFill="1" applyAlignment="1">
      <alignment horizontal="left" vertical="center"/>
    </xf>
    <xf numFmtId="0" fontId="12" fillId="2" borderId="0" xfId="0" applyFont="1" applyFill="1" applyAlignment="1">
      <alignment horizontal="left"/>
    </xf>
    <xf numFmtId="0" fontId="6" fillId="0" borderId="15" xfId="0" applyFont="1" applyBorder="1" applyAlignment="1">
      <alignment horizontal="left" vertical="center" wrapText="1"/>
    </xf>
    <xf numFmtId="3" fontId="10" fillId="0" borderId="15" xfId="0" applyNumberFormat="1" applyFont="1" applyBorder="1" applyAlignment="1">
      <alignment horizontal="center" vertical="center"/>
    </xf>
    <xf numFmtId="3" fontId="9" fillId="0" borderId="4" xfId="0" applyNumberFormat="1" applyFont="1" applyBorder="1" applyAlignment="1">
      <alignment horizontal="center" vertical="center"/>
    </xf>
    <xf numFmtId="0" fontId="6"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6" fillId="2" borderId="14" xfId="0" applyFont="1" applyFill="1" applyBorder="1" applyAlignment="1">
      <alignment horizontal="center" vertical="center" wrapText="1"/>
    </xf>
    <xf numFmtId="0" fontId="10" fillId="0" borderId="14" xfId="0" applyFont="1" applyBorder="1" applyAlignment="1">
      <alignment horizontal="left" vertical="center"/>
    </xf>
    <xf numFmtId="0" fontId="10" fillId="0" borderId="14" xfId="0" applyFont="1" applyFill="1" applyBorder="1" applyAlignment="1">
      <alignment horizontal="center" vertical="center"/>
    </xf>
    <xf numFmtId="4" fontId="10" fillId="0" borderId="14" xfId="0" applyNumberFormat="1" applyFont="1" applyFill="1" applyBorder="1" applyAlignment="1">
      <alignment horizontal="right" vertical="center"/>
    </xf>
    <xf numFmtId="0" fontId="8" fillId="0" borderId="0" xfId="0" applyFont="1" applyFill="1" applyAlignment="1">
      <alignment horizontal="center" vertical="center"/>
    </xf>
    <xf numFmtId="4" fontId="0" fillId="0" borderId="0" xfId="0" applyNumberFormat="1"/>
    <xf numFmtId="3" fontId="6" fillId="0" borderId="0" xfId="0" applyNumberFormat="1" applyFont="1" applyAlignment="1">
      <alignment horizontal="right" vertical="center"/>
    </xf>
    <xf numFmtId="4" fontId="0" fillId="2" borderId="0" xfId="0" applyNumberFormat="1" applyFill="1"/>
    <xf numFmtId="3" fontId="0" fillId="2" borderId="0" xfId="0" applyNumberFormat="1" applyFill="1"/>
    <xf numFmtId="4" fontId="4" fillId="2" borderId="0" xfId="0" applyNumberFormat="1" applyFont="1" applyFill="1" applyAlignment="1">
      <alignment horizontal="center" vertical="center" wrapText="1"/>
    </xf>
    <xf numFmtId="0" fontId="9" fillId="0" borderId="17" xfId="0" applyFont="1" applyBorder="1" applyAlignment="1">
      <alignment horizontal="center" vertical="center"/>
    </xf>
    <xf numFmtId="3" fontId="6" fillId="0" borderId="13" xfId="0" applyNumberFormat="1" applyFont="1" applyBorder="1" applyAlignment="1">
      <alignment horizontal="center" vertical="center"/>
    </xf>
    <xf numFmtId="0" fontId="12" fillId="0" borderId="0" xfId="0" applyFont="1" applyFill="1"/>
    <xf numFmtId="0" fontId="12" fillId="0" borderId="0" xfId="0" applyFont="1" applyFill="1" applyAlignment="1">
      <alignment horizontal="left"/>
    </xf>
    <xf numFmtId="0" fontId="8" fillId="0" borderId="0" xfId="0" applyFont="1" applyBorder="1" applyAlignment="1">
      <alignment horizontal="center" vertical="center"/>
    </xf>
    <xf numFmtId="0" fontId="8" fillId="0" borderId="0" xfId="0" applyFont="1" applyBorder="1" applyAlignment="1">
      <alignment vertical="center"/>
    </xf>
    <xf numFmtId="0" fontId="10" fillId="2" borderId="14" xfId="0" applyFont="1" applyFill="1" applyBorder="1" applyAlignment="1">
      <alignment horizontal="left" vertical="center" wrapText="1"/>
    </xf>
    <xf numFmtId="0" fontId="6" fillId="0" borderId="14" xfId="0" applyFont="1" applyBorder="1" applyAlignment="1">
      <alignment horizontal="left" vertical="top" wrapText="1"/>
    </xf>
    <xf numFmtId="3" fontId="9" fillId="0" borderId="18"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3" fontId="9" fillId="2" borderId="18" xfId="0" applyNumberFormat="1" applyFont="1" applyFill="1" applyBorder="1" applyAlignment="1">
      <alignment horizontal="center" vertical="center"/>
    </xf>
    <xf numFmtId="0" fontId="6" fillId="2" borderId="14" xfId="0" applyFont="1" applyFill="1" applyBorder="1" applyAlignment="1">
      <alignment horizontal="left" vertical="center" wrapText="1"/>
    </xf>
    <xf numFmtId="3" fontId="9" fillId="2" borderId="19" xfId="0" applyNumberFormat="1" applyFont="1" applyFill="1" applyBorder="1" applyAlignment="1">
      <alignment horizontal="center" vertical="center"/>
    </xf>
    <xf numFmtId="0" fontId="6" fillId="2" borderId="16" xfId="0" applyFont="1" applyFill="1" applyBorder="1" applyAlignment="1">
      <alignment horizontal="center" vertical="center" wrapText="1"/>
    </xf>
    <xf numFmtId="0" fontId="10" fillId="2" borderId="16" xfId="0" applyFont="1" applyFill="1" applyBorder="1" applyAlignment="1">
      <alignment horizontal="left" vertical="center" wrapText="1"/>
    </xf>
    <xf numFmtId="0" fontId="10" fillId="2" borderId="16" xfId="0" applyFont="1" applyFill="1" applyBorder="1" applyAlignment="1">
      <alignment horizontal="center" vertical="center"/>
    </xf>
    <xf numFmtId="0" fontId="6" fillId="2" borderId="16" xfId="0" applyFont="1" applyFill="1" applyBorder="1" applyAlignment="1">
      <alignment horizontal="left" vertical="center" wrapText="1"/>
    </xf>
    <xf numFmtId="4" fontId="10" fillId="2" borderId="16" xfId="0" applyNumberFormat="1" applyFont="1" applyFill="1" applyBorder="1" applyAlignment="1">
      <alignment horizontal="right" vertical="center"/>
    </xf>
    <xf numFmtId="9" fontId="10" fillId="0" borderId="16" xfId="1" applyFont="1" applyFill="1" applyBorder="1" applyAlignment="1">
      <alignment horizontal="center" vertical="center"/>
    </xf>
    <xf numFmtId="3" fontId="14" fillId="2" borderId="17"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3" xfId="0" applyFont="1" applyFill="1" applyBorder="1" applyAlignment="1">
      <alignment horizontal="left" vertical="center" wrapText="1"/>
    </xf>
    <xf numFmtId="0" fontId="6" fillId="2" borderId="14" xfId="0" applyFont="1" applyFill="1" applyBorder="1" applyAlignment="1">
      <alignment horizontal="center" vertical="center"/>
    </xf>
    <xf numFmtId="0" fontId="6" fillId="2" borderId="14" xfId="0" applyFont="1" applyFill="1" applyBorder="1" applyAlignment="1">
      <alignment horizontal="left" vertical="top" wrapText="1"/>
    </xf>
    <xf numFmtId="0" fontId="10" fillId="2" borderId="16" xfId="0" applyFont="1" applyFill="1" applyBorder="1" applyAlignment="1">
      <alignment horizontal="center" vertical="center" wrapText="1"/>
    </xf>
    <xf numFmtId="37" fontId="0" fillId="2" borderId="0" xfId="0" applyNumberFormat="1" applyFill="1"/>
    <xf numFmtId="3" fontId="0" fillId="2" borderId="0" xfId="0" applyNumberFormat="1" applyFill="1" applyAlignment="1">
      <alignment vertical="center"/>
    </xf>
    <xf numFmtId="0" fontId="2" fillId="2" borderId="0" xfId="0" applyFont="1" applyFill="1"/>
    <xf numFmtId="3" fontId="2" fillId="2" borderId="0" xfId="0" applyNumberFormat="1" applyFont="1" applyFill="1"/>
    <xf numFmtId="3" fontId="22" fillId="2" borderId="0" xfId="0" applyNumberFormat="1" applyFont="1" applyFill="1"/>
    <xf numFmtId="4" fontId="8" fillId="0" borderId="0" xfId="0" applyNumberFormat="1" applyFont="1" applyAlignment="1">
      <alignment horizontal="center" vertical="center"/>
    </xf>
    <xf numFmtId="164" fontId="0" fillId="2" borderId="0" xfId="0" applyNumberFormat="1" applyFill="1"/>
    <xf numFmtId="0" fontId="15" fillId="0" borderId="0" xfId="0" applyFont="1" applyAlignment="1">
      <alignment vertical="center" wrapText="1"/>
    </xf>
    <xf numFmtId="0" fontId="7" fillId="13" borderId="23" xfId="0" applyFont="1" applyFill="1" applyBorder="1" applyAlignment="1">
      <alignment horizontal="center" vertical="center" wrapText="1"/>
    </xf>
    <xf numFmtId="0" fontId="7" fillId="9" borderId="14" xfId="0" applyFont="1" applyFill="1" applyBorder="1" applyAlignment="1">
      <alignment horizontal="center" vertical="center" wrapText="1"/>
    </xf>
    <xf numFmtId="3" fontId="6" fillId="2" borderId="14" xfId="0" applyNumberFormat="1" applyFont="1" applyFill="1" applyBorder="1" applyAlignment="1">
      <alignment horizontal="left" vertical="center" wrapText="1"/>
    </xf>
    <xf numFmtId="4" fontId="18" fillId="0" borderId="14" xfId="0" applyNumberFormat="1" applyFont="1" applyBorder="1" applyAlignment="1">
      <alignment horizontal="right" vertical="center"/>
    </xf>
    <xf numFmtId="0" fontId="10" fillId="0" borderId="14" xfId="0" applyFont="1" applyBorder="1" applyAlignment="1">
      <alignment horizontal="center" vertical="center"/>
    </xf>
    <xf numFmtId="3" fontId="10" fillId="0" borderId="14" xfId="0" applyNumberFormat="1" applyFont="1" applyBorder="1" applyAlignment="1">
      <alignment horizontal="left" vertical="center"/>
    </xf>
    <xf numFmtId="4" fontId="10" fillId="0" borderId="14" xfId="0" applyNumberFormat="1" applyFont="1" applyBorder="1" applyAlignment="1">
      <alignment vertical="center"/>
    </xf>
    <xf numFmtId="0" fontId="10" fillId="0" borderId="14" xfId="0" applyFont="1" applyBorder="1" applyAlignment="1">
      <alignment horizontal="left" vertical="center" wrapText="1"/>
    </xf>
    <xf numFmtId="0" fontId="10" fillId="0" borderId="16" xfId="0" applyFont="1" applyBorder="1" applyAlignment="1">
      <alignment horizontal="left" vertical="center" wrapText="1"/>
    </xf>
    <xf numFmtId="4" fontId="10" fillId="0" borderId="16" xfId="0" applyNumberFormat="1" applyFont="1" applyBorder="1" applyAlignment="1">
      <alignment vertical="center"/>
    </xf>
    <xf numFmtId="0" fontId="10" fillId="0" borderId="14" xfId="0" applyFont="1" applyBorder="1" applyAlignment="1">
      <alignment horizontal="center" vertical="center" wrapText="1"/>
    </xf>
    <xf numFmtId="4" fontId="10" fillId="0" borderId="14" xfId="0" applyNumberFormat="1" applyFont="1" applyBorder="1" applyAlignment="1">
      <alignment horizontal="right" vertical="center"/>
    </xf>
    <xf numFmtId="0" fontId="7" fillId="9" borderId="14"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7" fillId="8" borderId="14" xfId="0" applyFont="1" applyFill="1" applyBorder="1" applyAlignment="1">
      <alignment horizontal="center" vertical="center" wrapText="1"/>
    </xf>
    <xf numFmtId="3" fontId="9" fillId="0" borderId="0" xfId="0" applyNumberFormat="1" applyFont="1" applyAlignment="1">
      <alignment horizontal="center" vertical="top" wrapText="1"/>
    </xf>
    <xf numFmtId="4" fontId="10" fillId="0" borderId="14"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6" fillId="0" borderId="18" xfId="0" applyFont="1" applyBorder="1" applyAlignment="1">
      <alignment horizontal="center" vertical="center"/>
    </xf>
    <xf numFmtId="3" fontId="6" fillId="0" borderId="14" xfId="0" applyNumberFormat="1" applyFont="1" applyBorder="1" applyAlignment="1">
      <alignment horizontal="center" vertical="center" wrapText="1"/>
    </xf>
    <xf numFmtId="3" fontId="6" fillId="0" borderId="14" xfId="0" applyNumberFormat="1" applyFont="1" applyBorder="1" applyAlignment="1">
      <alignment horizontal="left" vertical="center" wrapText="1"/>
    </xf>
    <xf numFmtId="3" fontId="6" fillId="0" borderId="14" xfId="0" applyNumberFormat="1" applyFont="1" applyBorder="1" applyAlignment="1">
      <alignment horizontal="center" vertical="center"/>
    </xf>
    <xf numFmtId="3" fontId="6" fillId="0" borderId="18" xfId="0" applyNumberFormat="1" applyFont="1" applyBorder="1" applyAlignment="1">
      <alignment horizontal="center" vertical="center"/>
    </xf>
    <xf numFmtId="0" fontId="8" fillId="0" borderId="0" xfId="0" applyFont="1" applyBorder="1" applyAlignment="1">
      <alignment horizontal="center" vertical="center"/>
    </xf>
    <xf numFmtId="3" fontId="9" fillId="0" borderId="18" xfId="0" applyNumberFormat="1" applyFont="1" applyBorder="1" applyAlignment="1">
      <alignment horizontal="center" vertical="center"/>
    </xf>
    <xf numFmtId="0" fontId="10" fillId="0" borderId="14" xfId="0" applyFont="1" applyFill="1" applyBorder="1" applyAlignment="1">
      <alignment horizontal="center" vertical="center"/>
    </xf>
    <xf numFmtId="0" fontId="6" fillId="0" borderId="18"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0" borderId="18" xfId="0" applyFont="1" applyBorder="1" applyAlignment="1">
      <alignment horizontal="center" vertical="center" wrapText="1"/>
    </xf>
    <xf numFmtId="3" fontId="9" fillId="2" borderId="18" xfId="0" applyNumberFormat="1" applyFont="1" applyFill="1" applyBorder="1" applyAlignment="1">
      <alignment horizontal="center" vertical="center"/>
    </xf>
    <xf numFmtId="0" fontId="10" fillId="0" borderId="14" xfId="0" applyFont="1" applyFill="1" applyBorder="1" applyAlignment="1">
      <alignment horizontal="center" vertical="center" wrapText="1"/>
    </xf>
    <xf numFmtId="3" fontId="10" fillId="2" borderId="14" xfId="0" applyNumberFormat="1" applyFont="1" applyFill="1" applyBorder="1" applyAlignment="1">
      <alignment horizontal="center" vertical="center"/>
    </xf>
    <xf numFmtId="3" fontId="10" fillId="0" borderId="14" xfId="0" applyNumberFormat="1" applyFont="1" applyBorder="1" applyAlignment="1">
      <alignment horizontal="center" vertical="center"/>
    </xf>
    <xf numFmtId="3" fontId="6" fillId="2" borderId="0" xfId="0" applyNumberFormat="1" applyFont="1" applyFill="1" applyBorder="1" applyAlignment="1">
      <alignment horizontal="left" vertical="top" wrapText="1"/>
    </xf>
    <xf numFmtId="3" fontId="6" fillId="2" borderId="21" xfId="0" applyNumberFormat="1" applyFont="1" applyFill="1" applyBorder="1" applyAlignment="1">
      <alignment horizontal="left" vertical="center" wrapText="1"/>
    </xf>
    <xf numFmtId="3" fontId="6" fillId="2" borderId="0" xfId="0" applyNumberFormat="1" applyFont="1" applyFill="1" applyBorder="1" applyAlignment="1">
      <alignment horizontal="left" vertical="center" wrapText="1"/>
    </xf>
    <xf numFmtId="0" fontId="7" fillId="9" borderId="20"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22" xfId="0" applyFont="1" applyFill="1" applyBorder="1" applyAlignment="1">
      <alignment horizontal="center" vertical="center"/>
    </xf>
    <xf numFmtId="0" fontId="5" fillId="6" borderId="6"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23" fillId="0" borderId="0" xfId="0"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Johnny%20Gil%20Quintero\Documents\Teletrabajo\OAPD\2021\Art&#237;culo%2030\Definitivo\Matriz-Anexo_1407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Johnny%20Gil%20Quintero\Documents\Teletrabajo\OAPD\2021\Art&#237;culo%2030\Definitivo\Tablas%20del%20contenido%20del%20docum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 I-Calidad de vida"/>
      <sheetName val="Eje II-Desarrollo Social"/>
      <sheetName val="Eje III-Revolución productiva"/>
      <sheetName val="Eje IV-Sostenibilidad Ambiental"/>
      <sheetName val="Eje V-Seguridad, Orden y Transp"/>
      <sheetName val="Listas"/>
      <sheetName val="ListasPDET"/>
      <sheetName val="Iniciativas"/>
      <sheetName val="Catálogo"/>
      <sheetName val="Paz"/>
      <sheetName val="Víctimas"/>
      <sheetName val="ODS"/>
      <sheetName val="PI_Ej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B5" t="str">
            <v>Agricultura y desarrollo rural</v>
          </cell>
          <cell r="C5" t="str">
            <v>17</v>
          </cell>
        </row>
        <row r="6">
          <cell r="B6" t="str">
            <v>Ambiente y desarrollo sostenible</v>
          </cell>
          <cell r="C6" t="str">
            <v>32</v>
          </cell>
        </row>
        <row r="7">
          <cell r="B7" t="str">
            <v>Ciencia, tecnología e innovación</v>
          </cell>
          <cell r="C7" t="str">
            <v>39</v>
          </cell>
        </row>
        <row r="8">
          <cell r="B8" t="str">
            <v>Comercio, industria y turismo</v>
          </cell>
          <cell r="C8" t="str">
            <v>35</v>
          </cell>
        </row>
        <row r="9">
          <cell r="B9" t="str">
            <v>Cultura</v>
          </cell>
          <cell r="C9" t="str">
            <v>33</v>
          </cell>
        </row>
        <row r="10">
          <cell r="B10" t="str">
            <v>Deporte y recreación</v>
          </cell>
          <cell r="C10" t="str">
            <v>43</v>
          </cell>
        </row>
        <row r="11">
          <cell r="B11" t="str">
            <v>Educación</v>
          </cell>
          <cell r="C11" t="str">
            <v>22</v>
          </cell>
        </row>
        <row r="12">
          <cell r="B12" t="str">
            <v>Gobierno territorial</v>
          </cell>
          <cell r="C12" t="str">
            <v>45</v>
          </cell>
        </row>
        <row r="13">
          <cell r="B13" t="str">
            <v>Inclusión social y reconciliación</v>
          </cell>
          <cell r="C13" t="str">
            <v>41</v>
          </cell>
        </row>
        <row r="14">
          <cell r="B14" t="str">
            <v>Información estadística</v>
          </cell>
          <cell r="C14" t="str">
            <v>04</v>
          </cell>
        </row>
        <row r="15">
          <cell r="B15" t="str">
            <v>Justicia y del derecho</v>
          </cell>
          <cell r="C15" t="str">
            <v>12</v>
          </cell>
        </row>
        <row r="16">
          <cell r="B16" t="str">
            <v>Minas y energía</v>
          </cell>
          <cell r="C16" t="str">
            <v>21</v>
          </cell>
        </row>
        <row r="17">
          <cell r="B17" t="str">
            <v>Salud y protección social</v>
          </cell>
          <cell r="C17" t="str">
            <v>19</v>
          </cell>
        </row>
        <row r="18">
          <cell r="B18" t="str">
            <v>Tecnologías de la información y las comunicaciones</v>
          </cell>
          <cell r="C18" t="str">
            <v>23</v>
          </cell>
        </row>
        <row r="19">
          <cell r="B19" t="str">
            <v>Trabajo</v>
          </cell>
          <cell r="C19" t="str">
            <v>36</v>
          </cell>
        </row>
        <row r="20">
          <cell r="B20" t="str">
            <v>Transporte</v>
          </cell>
          <cell r="C20" t="str">
            <v>24</v>
          </cell>
        </row>
        <row r="21">
          <cell r="B21" t="str">
            <v>Vivienda, ciudad y territorio</v>
          </cell>
          <cell r="C21" t="str">
            <v>40</v>
          </cell>
        </row>
      </sheetData>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Título II-Trazadora"/>
      <sheetName val="Tablas-Título II Producto"/>
      <sheetName val="Iniciativas y proyectos"/>
      <sheetName val="Tablas-Título III"/>
      <sheetName val="Tablas Título III-3"/>
      <sheetName val="Tablas Título III-2"/>
      <sheetName val="Ppto AD y Regional 2021-2023"/>
      <sheetName val="Compr SGR-AD Aguas 2021-2022"/>
      <sheetName val="Compr SGR-AD Gob-2021-2022"/>
      <sheetName val="Compromisos SGR-AD-2023"/>
      <sheetName val="Compromisos SGR-Regional Dpto"/>
    </sheetNames>
    <sheetDataSet>
      <sheetData sheetId="0"/>
      <sheetData sheetId="1"/>
      <sheetData sheetId="2"/>
      <sheetData sheetId="3"/>
      <sheetData sheetId="4"/>
      <sheetData sheetId="5"/>
      <sheetData sheetId="6"/>
      <sheetData sheetId="7"/>
      <sheetData sheetId="8">
        <row r="42">
          <cell r="E42">
            <v>3488164414.8600001</v>
          </cell>
        </row>
        <row r="45">
          <cell r="E45">
            <v>167367022.69999999</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topLeftCell="A16" zoomScaleNormal="100" workbookViewId="0">
      <selection activeCell="B20" sqref="B20:D21"/>
    </sheetView>
  </sheetViews>
  <sheetFormatPr baseColWidth="10" defaultColWidth="27.28515625" defaultRowHeight="24.95" customHeight="1"/>
  <cols>
    <col min="1" max="1" width="8" style="41" customWidth="1"/>
    <col min="2" max="2" width="27.28515625" style="42"/>
    <col min="3" max="3" width="24.5703125" style="42" customWidth="1"/>
    <col min="4" max="4" width="14.140625" style="42" customWidth="1"/>
    <col min="5" max="5" width="15.140625" style="42" customWidth="1"/>
    <col min="6" max="6" width="17.140625" style="42" customWidth="1"/>
    <col min="7" max="7" width="20.140625" style="43" customWidth="1"/>
    <col min="8" max="8" width="13" style="43" customWidth="1"/>
    <col min="9" max="9" width="27.28515625" style="44" customWidth="1"/>
    <col min="10" max="10" width="44.85546875" style="42" customWidth="1"/>
    <col min="11" max="11" width="10.5703125" style="42" customWidth="1"/>
    <col min="12" max="12" width="11.28515625" style="42" customWidth="1"/>
    <col min="13" max="13" width="12.28515625" style="42" customWidth="1"/>
    <col min="14" max="14" width="44.140625" style="42" customWidth="1"/>
    <col min="15" max="17" width="21.7109375" style="42" customWidth="1"/>
  </cols>
  <sheetData>
    <row r="1" spans="1:19" s="3" customFormat="1" ht="24.95" customHeight="1" thickBot="1">
      <c r="A1" s="1"/>
      <c r="B1" s="2"/>
      <c r="C1" s="2"/>
      <c r="D1" s="2"/>
      <c r="E1" s="2"/>
      <c r="F1" s="2"/>
      <c r="G1" s="2"/>
      <c r="H1" s="2"/>
      <c r="I1" s="2"/>
      <c r="J1" s="2"/>
      <c r="K1" s="2"/>
      <c r="L1" s="2"/>
      <c r="M1" s="2"/>
      <c r="N1" s="159" t="s">
        <v>7</v>
      </c>
      <c r="O1" s="150" t="s">
        <v>0</v>
      </c>
      <c r="P1" s="150"/>
      <c r="Q1" s="150"/>
    </row>
    <row r="2" spans="1:19" ht="42.75" customHeight="1" thickBot="1">
      <c r="A2" s="151" t="s">
        <v>1</v>
      </c>
      <c r="B2" s="4" t="s">
        <v>2</v>
      </c>
      <c r="C2" s="153" t="s">
        <v>3</v>
      </c>
      <c r="D2" s="154"/>
      <c r="E2" s="154"/>
      <c r="F2" s="154"/>
      <c r="G2" s="155" t="s">
        <v>4</v>
      </c>
      <c r="H2" s="156"/>
      <c r="I2" s="5" t="s">
        <v>5</v>
      </c>
      <c r="J2" s="157" t="s">
        <v>6</v>
      </c>
      <c r="K2" s="158"/>
      <c r="L2" s="158"/>
      <c r="M2" s="158"/>
      <c r="N2" s="159"/>
      <c r="O2" s="150" t="s">
        <v>8</v>
      </c>
      <c r="P2" s="150"/>
      <c r="Q2" s="150"/>
    </row>
    <row r="3" spans="1:19" s="14" customFormat="1" ht="77.25" customHeight="1" thickBot="1">
      <c r="A3" s="152"/>
      <c r="B3" s="6" t="s">
        <v>9</v>
      </c>
      <c r="C3" s="7" t="s">
        <v>10</v>
      </c>
      <c r="D3" s="8" t="s">
        <v>11</v>
      </c>
      <c r="E3" s="8" t="s">
        <v>12</v>
      </c>
      <c r="F3" s="8" t="s">
        <v>13</v>
      </c>
      <c r="G3" s="9" t="s">
        <v>14</v>
      </c>
      <c r="H3" s="10" t="s">
        <v>15</v>
      </c>
      <c r="I3" s="11" t="s">
        <v>16</v>
      </c>
      <c r="J3" s="12" t="s">
        <v>17</v>
      </c>
      <c r="K3" s="13" t="s">
        <v>18</v>
      </c>
      <c r="L3" s="13" t="s">
        <v>19</v>
      </c>
      <c r="M3" s="138" t="s">
        <v>20</v>
      </c>
      <c r="N3" s="159"/>
      <c r="O3" s="139" t="s">
        <v>21</v>
      </c>
      <c r="P3" s="139" t="s">
        <v>22</v>
      </c>
      <c r="Q3" s="139" t="s">
        <v>23</v>
      </c>
    </row>
    <row r="4" spans="1:19" s="14" customFormat="1" ht="63.75">
      <c r="A4" s="86">
        <v>1</v>
      </c>
      <c r="B4" s="87" t="s">
        <v>24</v>
      </c>
      <c r="C4" s="88" t="s">
        <v>25</v>
      </c>
      <c r="D4" s="89">
        <v>5.3</v>
      </c>
      <c r="E4" s="90" t="s">
        <v>26</v>
      </c>
      <c r="F4" s="89">
        <v>3.3</v>
      </c>
      <c r="G4" s="87" t="s">
        <v>27</v>
      </c>
      <c r="H4" s="15" t="s">
        <v>28</v>
      </c>
      <c r="I4" s="15" t="s">
        <v>29</v>
      </c>
      <c r="J4" s="19" t="s">
        <v>30</v>
      </c>
      <c r="K4" s="15" t="s">
        <v>31</v>
      </c>
      <c r="L4" s="17" t="s">
        <v>32</v>
      </c>
      <c r="M4" s="20">
        <v>40000</v>
      </c>
      <c r="N4" s="27" t="s">
        <v>33</v>
      </c>
      <c r="O4" s="29"/>
      <c r="P4" s="29">
        <v>2500000000</v>
      </c>
      <c r="Q4" s="29"/>
    </row>
    <row r="5" spans="1:19" s="14" customFormat="1" ht="63.75">
      <c r="A5" s="21">
        <v>1</v>
      </c>
      <c r="B5" s="22" t="s">
        <v>24</v>
      </c>
      <c r="C5" s="23" t="s">
        <v>292</v>
      </c>
      <c r="D5" s="24">
        <v>142.58000000000001</v>
      </c>
      <c r="E5" s="30" t="s">
        <v>293</v>
      </c>
      <c r="F5" s="24">
        <v>141.08000000000001</v>
      </c>
      <c r="G5" s="22" t="s">
        <v>27</v>
      </c>
      <c r="H5" s="66" t="s">
        <v>28</v>
      </c>
      <c r="I5" s="66" t="s">
        <v>29</v>
      </c>
      <c r="J5" s="84" t="s">
        <v>30</v>
      </c>
      <c r="K5" s="66" t="s">
        <v>31</v>
      </c>
      <c r="L5" s="68" t="s">
        <v>32</v>
      </c>
      <c r="M5" s="85">
        <v>40000</v>
      </c>
      <c r="N5" s="27" t="s">
        <v>308</v>
      </c>
      <c r="O5" s="29"/>
      <c r="P5" s="29"/>
      <c r="Q5" s="29">
        <v>160000000</v>
      </c>
      <c r="S5" s="14">
        <v>1</v>
      </c>
    </row>
    <row r="6" spans="1:19" s="14" customFormat="1" ht="76.5">
      <c r="A6" s="21">
        <v>2</v>
      </c>
      <c r="B6" s="22" t="s">
        <v>24</v>
      </c>
      <c r="C6" s="23" t="s">
        <v>292</v>
      </c>
      <c r="D6" s="24">
        <v>142.58000000000001</v>
      </c>
      <c r="E6" s="30" t="s">
        <v>293</v>
      </c>
      <c r="F6" s="24">
        <v>141.08000000000001</v>
      </c>
      <c r="G6" s="22" t="s">
        <v>27</v>
      </c>
      <c r="H6" s="66" t="s">
        <v>28</v>
      </c>
      <c r="I6" s="22" t="s">
        <v>29</v>
      </c>
      <c r="J6" s="25" t="s">
        <v>36</v>
      </c>
      <c r="K6" s="22" t="s">
        <v>31</v>
      </c>
      <c r="L6" s="24" t="s">
        <v>32</v>
      </c>
      <c r="M6" s="26">
        <v>1000</v>
      </c>
      <c r="N6" s="27" t="s">
        <v>37</v>
      </c>
      <c r="O6" s="29"/>
      <c r="P6" s="29">
        <v>5000000000</v>
      </c>
      <c r="Q6" s="29"/>
    </row>
    <row r="7" spans="1:19" s="14" customFormat="1" ht="76.5">
      <c r="A7" s="21">
        <v>3</v>
      </c>
      <c r="B7" s="22" t="s">
        <v>24</v>
      </c>
      <c r="C7" s="23" t="s">
        <v>38</v>
      </c>
      <c r="D7" s="24">
        <v>99.31</v>
      </c>
      <c r="E7" s="30" t="s">
        <v>39</v>
      </c>
      <c r="F7" s="24">
        <v>95.31</v>
      </c>
      <c r="G7" s="22" t="s">
        <v>27</v>
      </c>
      <c r="H7" s="22" t="s">
        <v>28</v>
      </c>
      <c r="I7" s="22" t="s">
        <v>29</v>
      </c>
      <c r="J7" s="25" t="s">
        <v>40</v>
      </c>
      <c r="K7" s="22" t="s">
        <v>31</v>
      </c>
      <c r="L7" s="30" t="s">
        <v>41</v>
      </c>
      <c r="M7" s="24">
        <v>1000</v>
      </c>
      <c r="N7" s="23" t="s">
        <v>42</v>
      </c>
      <c r="O7" s="29"/>
      <c r="P7" s="29">
        <v>10000000000</v>
      </c>
      <c r="Q7" s="29"/>
    </row>
    <row r="8" spans="1:19" s="14" customFormat="1" ht="63.75">
      <c r="A8" s="21">
        <v>4</v>
      </c>
      <c r="B8" s="22" t="s">
        <v>24</v>
      </c>
      <c r="C8" s="23" t="s">
        <v>43</v>
      </c>
      <c r="D8" s="24">
        <v>8.19</v>
      </c>
      <c r="E8" s="24" t="s">
        <v>44</v>
      </c>
      <c r="F8" s="24">
        <v>6.32</v>
      </c>
      <c r="G8" s="22" t="s">
        <v>34</v>
      </c>
      <c r="H8" s="22" t="s">
        <v>35</v>
      </c>
      <c r="I8" s="22" t="s">
        <v>29</v>
      </c>
      <c r="J8" s="25" t="s">
        <v>45</v>
      </c>
      <c r="K8" s="22" t="s">
        <v>31</v>
      </c>
      <c r="L8" s="30" t="s">
        <v>32</v>
      </c>
      <c r="M8" s="24">
        <v>12</v>
      </c>
      <c r="N8" s="145" t="s">
        <v>46</v>
      </c>
      <c r="O8" s="144">
        <v>12500000000</v>
      </c>
      <c r="P8" s="149"/>
      <c r="Q8" s="149"/>
    </row>
    <row r="9" spans="1:19" s="14" customFormat="1" ht="76.5">
      <c r="A9" s="21">
        <v>5</v>
      </c>
      <c r="B9" s="22" t="s">
        <v>24</v>
      </c>
      <c r="C9" s="23" t="s">
        <v>47</v>
      </c>
      <c r="D9" s="24" t="s">
        <v>31</v>
      </c>
      <c r="E9" s="24" t="s">
        <v>48</v>
      </c>
      <c r="F9" s="26">
        <v>20976</v>
      </c>
      <c r="G9" s="22" t="s">
        <v>49</v>
      </c>
      <c r="H9" s="22" t="s">
        <v>50</v>
      </c>
      <c r="I9" s="22" t="s">
        <v>29</v>
      </c>
      <c r="J9" s="25" t="s">
        <v>51</v>
      </c>
      <c r="K9" s="22" t="s">
        <v>31</v>
      </c>
      <c r="L9" s="30" t="s">
        <v>32</v>
      </c>
      <c r="M9" s="24">
        <v>4</v>
      </c>
      <c r="N9" s="145"/>
      <c r="O9" s="144"/>
      <c r="P9" s="149"/>
      <c r="Q9" s="149"/>
    </row>
    <row r="10" spans="1:19" s="14" customFormat="1" ht="14.25">
      <c r="A10" s="148">
        <v>6</v>
      </c>
      <c r="B10" s="148" t="s">
        <v>24</v>
      </c>
      <c r="C10" s="145" t="s">
        <v>47</v>
      </c>
      <c r="D10" s="148" t="s">
        <v>31</v>
      </c>
      <c r="E10" s="148" t="s">
        <v>48</v>
      </c>
      <c r="F10" s="148">
        <v>20976</v>
      </c>
      <c r="G10" s="148" t="s">
        <v>27</v>
      </c>
      <c r="H10" s="148" t="s">
        <v>28</v>
      </c>
      <c r="I10" s="148" t="s">
        <v>29</v>
      </c>
      <c r="J10" s="145" t="s">
        <v>52</v>
      </c>
      <c r="K10" s="148" t="s">
        <v>31</v>
      </c>
      <c r="L10" s="148" t="s">
        <v>32</v>
      </c>
      <c r="M10" s="142">
        <v>3</v>
      </c>
      <c r="N10" s="145"/>
      <c r="O10" s="144"/>
      <c r="P10" s="149"/>
      <c r="Q10" s="149"/>
    </row>
    <row r="11" spans="1:19" s="14" customFormat="1" ht="29.25" customHeight="1">
      <c r="A11" s="148"/>
      <c r="B11" s="148"/>
      <c r="C11" s="145"/>
      <c r="D11" s="148"/>
      <c r="E11" s="148"/>
      <c r="F11" s="148"/>
      <c r="G11" s="148"/>
      <c r="H11" s="148"/>
      <c r="I11" s="148"/>
      <c r="J11" s="145"/>
      <c r="K11" s="148"/>
      <c r="L11" s="148"/>
      <c r="M11" s="142"/>
      <c r="N11" s="23" t="s">
        <v>53</v>
      </c>
      <c r="O11" s="29">
        <v>11500000000</v>
      </c>
      <c r="P11" s="29"/>
      <c r="Q11" s="29"/>
    </row>
    <row r="12" spans="1:19" s="14" customFormat="1" ht="89.25">
      <c r="A12" s="21">
        <v>7</v>
      </c>
      <c r="B12" s="22" t="s">
        <v>24</v>
      </c>
      <c r="C12" s="23" t="s">
        <v>54</v>
      </c>
      <c r="D12" s="24">
        <v>29</v>
      </c>
      <c r="E12" s="24" t="s">
        <v>41</v>
      </c>
      <c r="F12" s="24">
        <v>29</v>
      </c>
      <c r="G12" s="22" t="s">
        <v>27</v>
      </c>
      <c r="H12" s="22" t="s">
        <v>28</v>
      </c>
      <c r="I12" s="22" t="s">
        <v>29</v>
      </c>
      <c r="J12" s="25" t="s">
        <v>55</v>
      </c>
      <c r="K12" s="22" t="s">
        <v>31</v>
      </c>
      <c r="L12" s="30" t="s">
        <v>32</v>
      </c>
      <c r="M12" s="24">
        <v>4</v>
      </c>
      <c r="N12" s="143" t="s">
        <v>56</v>
      </c>
      <c r="O12" s="144"/>
      <c r="P12" s="144">
        <v>19000000000</v>
      </c>
      <c r="Q12" s="144"/>
    </row>
    <row r="13" spans="1:19" s="14" customFormat="1" ht="38.25">
      <c r="A13" s="21">
        <v>8</v>
      </c>
      <c r="B13" s="22" t="s">
        <v>24</v>
      </c>
      <c r="C13" s="23" t="s">
        <v>57</v>
      </c>
      <c r="D13" s="24">
        <v>14.8</v>
      </c>
      <c r="E13" s="24" t="s">
        <v>44</v>
      </c>
      <c r="F13" s="24">
        <v>14.8</v>
      </c>
      <c r="G13" s="22" t="s">
        <v>27</v>
      </c>
      <c r="H13" s="22" t="s">
        <v>28</v>
      </c>
      <c r="I13" s="22" t="s">
        <v>29</v>
      </c>
      <c r="J13" s="25" t="s">
        <v>58</v>
      </c>
      <c r="K13" s="22" t="s">
        <v>31</v>
      </c>
      <c r="L13" s="30" t="s">
        <v>32</v>
      </c>
      <c r="M13" s="26">
        <v>12500</v>
      </c>
      <c r="N13" s="143"/>
      <c r="O13" s="144"/>
      <c r="P13" s="144"/>
      <c r="Q13" s="144"/>
    </row>
    <row r="14" spans="1:19" s="14" customFormat="1" ht="42.75" customHeight="1">
      <c r="A14" s="21">
        <v>8</v>
      </c>
      <c r="B14" s="22" t="s">
        <v>24</v>
      </c>
      <c r="C14" s="23" t="s">
        <v>57</v>
      </c>
      <c r="D14" s="24">
        <v>14.8</v>
      </c>
      <c r="E14" s="24" t="s">
        <v>44</v>
      </c>
      <c r="F14" s="24">
        <v>14.8</v>
      </c>
      <c r="G14" s="22" t="s">
        <v>27</v>
      </c>
      <c r="H14" s="22" t="s">
        <v>28</v>
      </c>
      <c r="I14" s="22" t="s">
        <v>29</v>
      </c>
      <c r="J14" s="25" t="s">
        <v>58</v>
      </c>
      <c r="K14" s="22" t="s">
        <v>31</v>
      </c>
      <c r="L14" s="30" t="s">
        <v>32</v>
      </c>
      <c r="M14" s="26">
        <v>12500</v>
      </c>
      <c r="N14" s="27" t="s">
        <v>311</v>
      </c>
      <c r="O14" s="29">
        <v>5000000000</v>
      </c>
      <c r="P14" s="29">
        <v>16442101592</v>
      </c>
      <c r="Q14" s="29"/>
      <c r="R14" s="14">
        <v>1</v>
      </c>
    </row>
    <row r="15" spans="1:19" s="14" customFormat="1" ht="51">
      <c r="A15" s="21">
        <v>9</v>
      </c>
      <c r="B15" s="22" t="s">
        <v>24</v>
      </c>
      <c r="C15" s="23" t="s">
        <v>59</v>
      </c>
      <c r="D15" s="24">
        <v>122</v>
      </c>
      <c r="E15" s="24" t="s">
        <v>41</v>
      </c>
      <c r="F15" s="24">
        <v>122</v>
      </c>
      <c r="G15" s="22" t="s">
        <v>27</v>
      </c>
      <c r="H15" s="22" t="s">
        <v>61</v>
      </c>
      <c r="I15" s="22" t="s">
        <v>29</v>
      </c>
      <c r="J15" s="25" t="s">
        <v>62</v>
      </c>
      <c r="K15" s="22" t="s">
        <v>31</v>
      </c>
      <c r="L15" s="30" t="s">
        <v>32</v>
      </c>
      <c r="M15" s="24">
        <v>4</v>
      </c>
      <c r="N15" s="145" t="s">
        <v>63</v>
      </c>
      <c r="O15" s="144">
        <v>20500000000</v>
      </c>
      <c r="P15" s="144">
        <v>8000000000</v>
      </c>
      <c r="Q15" s="144"/>
    </row>
    <row r="16" spans="1:19" s="14" customFormat="1" ht="63.75">
      <c r="A16" s="21">
        <v>10</v>
      </c>
      <c r="B16" s="22" t="s">
        <v>24</v>
      </c>
      <c r="C16" s="23" t="s">
        <v>64</v>
      </c>
      <c r="D16" s="24">
        <v>6</v>
      </c>
      <c r="E16" s="24" t="s">
        <v>65</v>
      </c>
      <c r="F16" s="24">
        <v>6</v>
      </c>
      <c r="G16" s="22" t="s">
        <v>27</v>
      </c>
      <c r="H16" s="22" t="s">
        <v>28</v>
      </c>
      <c r="I16" s="22" t="s">
        <v>29</v>
      </c>
      <c r="J16" s="25" t="s">
        <v>66</v>
      </c>
      <c r="K16" s="22" t="s">
        <v>31</v>
      </c>
      <c r="L16" s="30" t="s">
        <v>67</v>
      </c>
      <c r="M16" s="24">
        <v>500</v>
      </c>
      <c r="N16" s="145"/>
      <c r="O16" s="144"/>
      <c r="P16" s="144"/>
      <c r="Q16" s="144"/>
    </row>
    <row r="17" spans="1:17" s="14" customFormat="1" ht="51.75" thickBot="1">
      <c r="A17" s="31">
        <v>11</v>
      </c>
      <c r="B17" s="32" t="s">
        <v>24</v>
      </c>
      <c r="C17" s="33" t="s">
        <v>47</v>
      </c>
      <c r="D17" s="34" t="s">
        <v>31</v>
      </c>
      <c r="E17" s="34" t="s">
        <v>48</v>
      </c>
      <c r="F17" s="35">
        <v>20976</v>
      </c>
      <c r="G17" s="32" t="s">
        <v>27</v>
      </c>
      <c r="H17" s="32" t="s">
        <v>28</v>
      </c>
      <c r="I17" s="32" t="s">
        <v>29</v>
      </c>
      <c r="J17" s="36" t="s">
        <v>68</v>
      </c>
      <c r="K17" s="32" t="s">
        <v>31</v>
      </c>
      <c r="L17" s="37" t="s">
        <v>41</v>
      </c>
      <c r="M17" s="34">
        <v>4</v>
      </c>
      <c r="N17" s="146"/>
      <c r="O17" s="147"/>
      <c r="P17" s="147"/>
      <c r="Q17" s="147"/>
    </row>
    <row r="18" spans="1:17" ht="24.95" customHeight="1">
      <c r="A18" s="38" t="s">
        <v>69</v>
      </c>
      <c r="B18" s="38" t="s">
        <v>69</v>
      </c>
      <c r="C18" s="38" t="s">
        <v>69</v>
      </c>
      <c r="D18" s="38" t="s">
        <v>69</v>
      </c>
      <c r="E18" s="38" t="s">
        <v>69</v>
      </c>
      <c r="F18" s="38" t="s">
        <v>69</v>
      </c>
      <c r="G18" s="39" t="s">
        <v>69</v>
      </c>
      <c r="H18" s="39" t="s">
        <v>69</v>
      </c>
      <c r="I18" s="40" t="s">
        <v>69</v>
      </c>
      <c r="J18" s="38" t="s">
        <v>69</v>
      </c>
      <c r="K18" s="38" t="s">
        <v>69</v>
      </c>
      <c r="L18" s="38" t="s">
        <v>69</v>
      </c>
      <c r="M18" s="38" t="s">
        <v>69</v>
      </c>
      <c r="N18" s="38"/>
      <c r="O18" s="97"/>
      <c r="P18" s="97"/>
      <c r="Q18" s="97"/>
    </row>
    <row r="20" spans="1:17" ht="24.95" customHeight="1">
      <c r="B20" s="191" t="s">
        <v>322</v>
      </c>
      <c r="C20" s="191"/>
      <c r="D20" s="191"/>
    </row>
    <row r="21" spans="1:17" ht="24.95" customHeight="1">
      <c r="B21" s="191"/>
      <c r="C21" s="191"/>
      <c r="D21" s="191"/>
    </row>
  </sheetData>
  <dataConsolidate/>
  <mergeCells count="32">
    <mergeCell ref="F10:F11"/>
    <mergeCell ref="O1:Q1"/>
    <mergeCell ref="A2:A3"/>
    <mergeCell ref="C2:F2"/>
    <mergeCell ref="G2:H2"/>
    <mergeCell ref="J2:M2"/>
    <mergeCell ref="O2:Q2"/>
    <mergeCell ref="N1:N3"/>
    <mergeCell ref="A10:A11"/>
    <mergeCell ref="B10:B11"/>
    <mergeCell ref="C10:C11"/>
    <mergeCell ref="D10:D11"/>
    <mergeCell ref="E10:E11"/>
    <mergeCell ref="N15:N17"/>
    <mergeCell ref="O15:O17"/>
    <mergeCell ref="P15:P17"/>
    <mergeCell ref="Q15:Q17"/>
    <mergeCell ref="G10:G11"/>
    <mergeCell ref="H10:H11"/>
    <mergeCell ref="I10:I11"/>
    <mergeCell ref="J10:J11"/>
    <mergeCell ref="K10:K11"/>
    <mergeCell ref="L10:L11"/>
    <mergeCell ref="N8:N10"/>
    <mergeCell ref="O8:O10"/>
    <mergeCell ref="P8:P10"/>
    <mergeCell ref="Q8:Q10"/>
    <mergeCell ref="M10:M11"/>
    <mergeCell ref="N12:N13"/>
    <mergeCell ref="O12:O13"/>
    <mergeCell ref="P12:P13"/>
    <mergeCell ref="Q12:Q13"/>
  </mergeCells>
  <dataValidations count="1">
    <dataValidation type="list" allowBlank="1" showInputMessage="1" showErrorMessage="1" sqref="G4:G17">
      <formula1>Sectores_de_inversión</formula1>
    </dataValidation>
  </dataValidations>
  <pageMargins left="0.7" right="0.7" top="0.75" bottom="0.75" header="0.3" footer="0.3"/>
  <pageSetup orientation="portrait" r:id="rId1"/>
  <ignoredErrors>
    <ignoredError sqref="H14:H17 H4:H6 H7:H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zoomScaleNormal="100" workbookViewId="0">
      <pane xSplit="1" ySplit="3" topLeftCell="B28" activePane="bottomRight" state="frozen"/>
      <selection activeCell="A2" sqref="A2:Q3"/>
      <selection pane="topRight" activeCell="A2" sqref="A2:Q3"/>
      <selection pane="bottomLeft" activeCell="A2" sqref="A2:Q3"/>
      <selection pane="bottomRight" activeCell="B31" sqref="B31:D32"/>
    </sheetView>
  </sheetViews>
  <sheetFormatPr baseColWidth="10" defaultColWidth="41" defaultRowHeight="24" customHeight="1"/>
  <cols>
    <col min="1" max="1" width="4.7109375" style="62" bestFit="1" customWidth="1"/>
    <col min="2" max="2" width="26.7109375" style="43" customWidth="1"/>
    <col min="3" max="3" width="22.140625" style="63" customWidth="1"/>
    <col min="4" max="4" width="20.7109375" style="43" customWidth="1"/>
    <col min="5" max="5" width="21.5703125" style="63" customWidth="1"/>
    <col min="6" max="6" width="24.28515625" style="43" customWidth="1"/>
    <col min="7" max="7" width="29.28515625" style="43" customWidth="1"/>
    <col min="8" max="8" width="9.7109375" style="43" bestFit="1" customWidth="1"/>
    <col min="9" max="9" width="32.5703125" style="63" customWidth="1"/>
    <col min="10" max="10" width="32.42578125" style="43" customWidth="1"/>
    <col min="11" max="11" width="17.28515625" style="43" customWidth="1"/>
    <col min="12" max="12" width="17.140625" style="64" customWidth="1"/>
    <col min="13" max="13" width="20.5703125" style="43" customWidth="1"/>
    <col min="14" max="14" width="34" style="3" customWidth="1"/>
    <col min="15" max="15" width="24.85546875" style="3" customWidth="1"/>
    <col min="16" max="16" width="18.42578125" style="3" customWidth="1"/>
    <col min="17" max="17" width="21.42578125" style="3" customWidth="1"/>
    <col min="18" max="18" width="15.7109375" style="3" customWidth="1"/>
    <col min="19" max="19" width="41" style="3"/>
    <col min="20" max="20" width="41" style="98"/>
    <col min="21" max="16384" width="41" style="3"/>
  </cols>
  <sheetData>
    <row r="1" spans="1:20" ht="24" customHeight="1" thickBot="1">
      <c r="A1" s="1"/>
      <c r="B1" s="45"/>
      <c r="C1" s="2"/>
      <c r="D1" s="2"/>
      <c r="E1" s="2"/>
      <c r="F1" s="2"/>
      <c r="G1" s="2"/>
      <c r="H1" s="2"/>
      <c r="I1" s="2"/>
      <c r="J1" s="2"/>
      <c r="K1" s="2"/>
      <c r="L1" s="100"/>
      <c r="M1" s="100"/>
      <c r="N1" s="159" t="s">
        <v>7</v>
      </c>
      <c r="O1" s="150" t="s">
        <v>0</v>
      </c>
      <c r="P1" s="150"/>
      <c r="Q1" s="150"/>
    </row>
    <row r="2" spans="1:20" customFormat="1" ht="27" customHeight="1" thickBot="1">
      <c r="A2" s="151" t="s">
        <v>1</v>
      </c>
      <c r="B2" s="4" t="s">
        <v>2</v>
      </c>
      <c r="C2" s="153" t="s">
        <v>3</v>
      </c>
      <c r="D2" s="154"/>
      <c r="E2" s="154"/>
      <c r="F2" s="154"/>
      <c r="G2" s="155" t="s">
        <v>4</v>
      </c>
      <c r="H2" s="156"/>
      <c r="I2" s="5" t="s">
        <v>5</v>
      </c>
      <c r="J2" s="157" t="s">
        <v>6</v>
      </c>
      <c r="K2" s="158"/>
      <c r="L2" s="158"/>
      <c r="M2" s="158"/>
      <c r="N2" s="159"/>
      <c r="O2" s="150" t="s">
        <v>8</v>
      </c>
      <c r="P2" s="150"/>
      <c r="Q2" s="150"/>
      <c r="T2" s="96"/>
    </row>
    <row r="3" spans="1:20" s="14" customFormat="1" ht="75" customHeight="1" thickBot="1">
      <c r="A3" s="152"/>
      <c r="B3" s="6" t="s">
        <v>9</v>
      </c>
      <c r="C3" s="7" t="s">
        <v>10</v>
      </c>
      <c r="D3" s="8" t="s">
        <v>11</v>
      </c>
      <c r="E3" s="8" t="s">
        <v>12</v>
      </c>
      <c r="F3" s="8" t="s">
        <v>13</v>
      </c>
      <c r="G3" s="9" t="s">
        <v>14</v>
      </c>
      <c r="H3" s="10" t="s">
        <v>15</v>
      </c>
      <c r="I3" s="11" t="s">
        <v>16</v>
      </c>
      <c r="J3" s="12" t="s">
        <v>17</v>
      </c>
      <c r="K3" s="13" t="s">
        <v>18</v>
      </c>
      <c r="L3" s="13" t="s">
        <v>19</v>
      </c>
      <c r="M3" s="138" t="s">
        <v>20</v>
      </c>
      <c r="N3" s="159"/>
      <c r="O3" s="139" t="s">
        <v>21</v>
      </c>
      <c r="P3" s="139" t="s">
        <v>22</v>
      </c>
      <c r="Q3" s="139" t="s">
        <v>23</v>
      </c>
      <c r="T3" s="135"/>
    </row>
    <row r="4" spans="1:20" s="14" customFormat="1" ht="64.5" customHeight="1">
      <c r="A4" s="101">
        <v>2</v>
      </c>
      <c r="B4" s="15" t="s">
        <v>70</v>
      </c>
      <c r="C4" s="16" t="s">
        <v>74</v>
      </c>
      <c r="D4" s="20">
        <v>130298</v>
      </c>
      <c r="E4" s="18" t="s">
        <v>41</v>
      </c>
      <c r="F4" s="20">
        <v>136298</v>
      </c>
      <c r="G4" s="15" t="s">
        <v>71</v>
      </c>
      <c r="H4" s="15" t="s">
        <v>72</v>
      </c>
      <c r="I4" s="15" t="s">
        <v>73</v>
      </c>
      <c r="J4" s="19" t="s">
        <v>75</v>
      </c>
      <c r="K4" s="47" t="s">
        <v>31</v>
      </c>
      <c r="L4" s="15" t="s">
        <v>41</v>
      </c>
      <c r="M4" s="102">
        <v>4500</v>
      </c>
      <c r="N4" s="51" t="s">
        <v>76</v>
      </c>
      <c r="O4" s="28">
        <v>20000000000</v>
      </c>
      <c r="P4" s="28">
        <v>12000000000</v>
      </c>
      <c r="Q4" s="28"/>
      <c r="T4" s="135">
        <v>20000000000</v>
      </c>
    </row>
    <row r="5" spans="1:20" s="14" customFormat="1" ht="76.5">
      <c r="A5" s="52">
        <v>3</v>
      </c>
      <c r="B5" s="22" t="s">
        <v>70</v>
      </c>
      <c r="C5" s="23" t="s">
        <v>77</v>
      </c>
      <c r="D5" s="26">
        <v>5271</v>
      </c>
      <c r="E5" s="30" t="s">
        <v>65</v>
      </c>
      <c r="F5" s="26">
        <v>20000</v>
      </c>
      <c r="G5" s="22" t="s">
        <v>71</v>
      </c>
      <c r="H5" s="22" t="s">
        <v>72</v>
      </c>
      <c r="I5" s="22" t="s">
        <v>73</v>
      </c>
      <c r="J5" s="25" t="s">
        <v>78</v>
      </c>
      <c r="K5" s="49" t="s">
        <v>31</v>
      </c>
      <c r="L5" s="22" t="s">
        <v>41</v>
      </c>
      <c r="M5" s="50">
        <v>20000</v>
      </c>
      <c r="N5" s="51" t="s">
        <v>79</v>
      </c>
      <c r="O5" s="28">
        <v>4382766034</v>
      </c>
      <c r="P5" s="28"/>
      <c r="Q5" s="28"/>
      <c r="T5" s="135"/>
    </row>
    <row r="6" spans="1:20" s="14" customFormat="1" ht="63.75">
      <c r="A6" s="169">
        <v>4</v>
      </c>
      <c r="B6" s="22" t="s">
        <v>70</v>
      </c>
      <c r="C6" s="23" t="s">
        <v>80</v>
      </c>
      <c r="D6" s="163">
        <v>13.66</v>
      </c>
      <c r="E6" s="163" t="s">
        <v>65</v>
      </c>
      <c r="F6" s="163" t="s">
        <v>81</v>
      </c>
      <c r="G6" s="163" t="s">
        <v>71</v>
      </c>
      <c r="H6" s="163" t="s">
        <v>72</v>
      </c>
      <c r="I6" s="166" t="s">
        <v>73</v>
      </c>
      <c r="J6" s="167" t="s">
        <v>82</v>
      </c>
      <c r="K6" s="168" t="s">
        <v>31</v>
      </c>
      <c r="L6" s="168" t="s">
        <v>41</v>
      </c>
      <c r="M6" s="168">
        <v>182</v>
      </c>
      <c r="N6" s="51" t="s">
        <v>319</v>
      </c>
      <c r="O6" s="28">
        <v>10000000000</v>
      </c>
      <c r="P6" s="28">
        <v>40000000000</v>
      </c>
      <c r="Q6" s="28"/>
      <c r="T6" s="28">
        <v>50000000000</v>
      </c>
    </row>
    <row r="7" spans="1:20" s="14" customFormat="1" ht="76.5">
      <c r="A7" s="169"/>
      <c r="B7" s="22"/>
      <c r="C7" s="23"/>
      <c r="D7" s="163"/>
      <c r="E7" s="163"/>
      <c r="F7" s="163"/>
      <c r="G7" s="163"/>
      <c r="H7" s="163"/>
      <c r="I7" s="166"/>
      <c r="J7" s="167"/>
      <c r="K7" s="168"/>
      <c r="L7" s="168"/>
      <c r="M7" s="168"/>
      <c r="N7" s="51" t="s">
        <v>270</v>
      </c>
      <c r="O7" s="28">
        <v>2500000000</v>
      </c>
      <c r="P7" s="28">
        <v>24000000000</v>
      </c>
      <c r="Q7" s="28">
        <v>4000000000</v>
      </c>
      <c r="R7" s="14">
        <v>3</v>
      </c>
      <c r="S7" s="14">
        <v>1</v>
      </c>
      <c r="T7" s="135"/>
    </row>
    <row r="8" spans="1:20" s="14" customFormat="1" ht="48.75" customHeight="1">
      <c r="A8" s="52">
        <v>5</v>
      </c>
      <c r="B8" s="22" t="s">
        <v>70</v>
      </c>
      <c r="C8" s="23" t="s">
        <v>83</v>
      </c>
      <c r="D8" s="24">
        <v>110.62</v>
      </c>
      <c r="E8" s="22" t="s">
        <v>65</v>
      </c>
      <c r="F8" s="24"/>
      <c r="G8" s="22" t="s">
        <v>71</v>
      </c>
      <c r="H8" s="22" t="s">
        <v>72</v>
      </c>
      <c r="I8" s="22" t="s">
        <v>73</v>
      </c>
      <c r="J8" s="25" t="s">
        <v>84</v>
      </c>
      <c r="K8" s="49" t="s">
        <v>31</v>
      </c>
      <c r="L8" s="22" t="s">
        <v>41</v>
      </c>
      <c r="M8" s="50">
        <v>20000</v>
      </c>
      <c r="N8" s="167" t="s">
        <v>85</v>
      </c>
      <c r="O8" s="149">
        <v>3000000000</v>
      </c>
      <c r="P8" s="149">
        <v>9538496997</v>
      </c>
      <c r="Q8" s="161"/>
      <c r="T8" s="149">
        <v>9538496997</v>
      </c>
    </row>
    <row r="9" spans="1:20" s="14" customFormat="1" ht="64.5" customHeight="1">
      <c r="A9" s="52">
        <v>16</v>
      </c>
      <c r="B9" s="22" t="s">
        <v>70</v>
      </c>
      <c r="C9" s="53" t="s">
        <v>86</v>
      </c>
      <c r="D9" s="24" t="s">
        <v>87</v>
      </c>
      <c r="E9" s="30" t="s">
        <v>65</v>
      </c>
      <c r="F9" s="24">
        <v>71.319999999999993</v>
      </c>
      <c r="G9" s="22" t="s">
        <v>71</v>
      </c>
      <c r="H9" s="22" t="s">
        <v>72</v>
      </c>
      <c r="I9" s="22" t="s">
        <v>73</v>
      </c>
      <c r="J9" s="25" t="s">
        <v>88</v>
      </c>
      <c r="K9" s="49" t="s">
        <v>31</v>
      </c>
      <c r="L9" s="22" t="s">
        <v>41</v>
      </c>
      <c r="M9" s="50">
        <v>132</v>
      </c>
      <c r="N9" s="167"/>
      <c r="O9" s="149"/>
      <c r="P9" s="149"/>
      <c r="Q9" s="161"/>
      <c r="T9" s="149"/>
    </row>
    <row r="10" spans="1:20" s="14" customFormat="1" ht="52.5" customHeight="1">
      <c r="A10" s="52">
        <v>7</v>
      </c>
      <c r="B10" s="22" t="s">
        <v>70</v>
      </c>
      <c r="C10" s="23" t="s">
        <v>89</v>
      </c>
      <c r="D10" s="24">
        <v>2700</v>
      </c>
      <c r="E10" s="22" t="s">
        <v>41</v>
      </c>
      <c r="F10" s="24">
        <v>3500</v>
      </c>
      <c r="G10" s="22" t="s">
        <v>71</v>
      </c>
      <c r="H10" s="22" t="s">
        <v>72</v>
      </c>
      <c r="I10" s="22" t="s">
        <v>73</v>
      </c>
      <c r="J10" s="25" t="s">
        <v>90</v>
      </c>
      <c r="K10" s="49" t="s">
        <v>31</v>
      </c>
      <c r="L10" s="22" t="s">
        <v>272</v>
      </c>
      <c r="M10" s="50">
        <v>5</v>
      </c>
      <c r="N10" s="25" t="s">
        <v>273</v>
      </c>
      <c r="O10" s="28"/>
      <c r="P10" s="28"/>
      <c r="Q10" s="28">
        <v>500000000</v>
      </c>
      <c r="S10" s="14">
        <v>1</v>
      </c>
      <c r="T10" s="135"/>
    </row>
    <row r="11" spans="1:20" s="14" customFormat="1" ht="51" customHeight="1">
      <c r="A11" s="52">
        <v>24</v>
      </c>
      <c r="B11" s="22" t="s">
        <v>70</v>
      </c>
      <c r="C11" s="23" t="s">
        <v>91</v>
      </c>
      <c r="D11" s="24" t="s">
        <v>92</v>
      </c>
      <c r="E11" s="22" t="s">
        <v>65</v>
      </c>
      <c r="F11" s="24">
        <v>37</v>
      </c>
      <c r="G11" s="22" t="s">
        <v>71</v>
      </c>
      <c r="H11" s="22" t="s">
        <v>72</v>
      </c>
      <c r="I11" s="22" t="s">
        <v>73</v>
      </c>
      <c r="J11" s="25" t="s">
        <v>93</v>
      </c>
      <c r="K11" s="49" t="s">
        <v>31</v>
      </c>
      <c r="L11" s="22" t="s">
        <v>41</v>
      </c>
      <c r="M11" s="50">
        <v>46800</v>
      </c>
      <c r="N11" s="27" t="s">
        <v>300</v>
      </c>
      <c r="O11" s="28">
        <v>10000000000</v>
      </c>
      <c r="P11" s="28">
        <v>19000000000</v>
      </c>
      <c r="Q11" s="28"/>
      <c r="T11" s="135"/>
    </row>
    <row r="12" spans="1:20" s="14" customFormat="1" ht="51" customHeight="1">
      <c r="A12" s="52">
        <v>24</v>
      </c>
      <c r="B12" s="22" t="s">
        <v>70</v>
      </c>
      <c r="C12" s="23" t="s">
        <v>91</v>
      </c>
      <c r="D12" s="24" t="s">
        <v>92</v>
      </c>
      <c r="E12" s="22" t="s">
        <v>65</v>
      </c>
      <c r="F12" s="24">
        <v>37</v>
      </c>
      <c r="G12" s="22" t="s">
        <v>71</v>
      </c>
      <c r="H12" s="22" t="s">
        <v>72</v>
      </c>
      <c r="I12" s="22" t="s">
        <v>73</v>
      </c>
      <c r="J12" s="25" t="s">
        <v>93</v>
      </c>
      <c r="K12" s="49" t="s">
        <v>31</v>
      </c>
      <c r="L12" s="22" t="s">
        <v>41</v>
      </c>
      <c r="M12" s="50">
        <v>46800</v>
      </c>
      <c r="N12" s="27" t="s">
        <v>312</v>
      </c>
      <c r="O12" s="28"/>
      <c r="P12" s="28">
        <v>8742005934</v>
      </c>
      <c r="Q12" s="28"/>
      <c r="R12" s="14">
        <v>1</v>
      </c>
      <c r="T12" s="135"/>
    </row>
    <row r="13" spans="1:20" s="14" customFormat="1" ht="24" customHeight="1">
      <c r="A13" s="52">
        <v>26</v>
      </c>
      <c r="B13" s="22" t="s">
        <v>70</v>
      </c>
      <c r="C13" s="23" t="s">
        <v>94</v>
      </c>
      <c r="D13" s="26">
        <v>35594</v>
      </c>
      <c r="E13" s="30" t="s">
        <v>41</v>
      </c>
      <c r="F13" s="24">
        <v>38194</v>
      </c>
      <c r="G13" s="22" t="s">
        <v>71</v>
      </c>
      <c r="H13" s="22" t="s">
        <v>72</v>
      </c>
      <c r="I13" s="22" t="s">
        <v>73</v>
      </c>
      <c r="J13" s="25" t="s">
        <v>95</v>
      </c>
      <c r="K13" s="49" t="s">
        <v>31</v>
      </c>
      <c r="L13" s="22" t="s">
        <v>41</v>
      </c>
      <c r="M13" s="49">
        <v>1</v>
      </c>
      <c r="N13" s="145" t="s">
        <v>96</v>
      </c>
      <c r="O13" s="149">
        <v>5000000000</v>
      </c>
      <c r="P13" s="149">
        <v>5000000000</v>
      </c>
      <c r="Q13" s="28"/>
      <c r="T13" s="135"/>
    </row>
    <row r="14" spans="1:20" s="14" customFormat="1" ht="24" customHeight="1">
      <c r="A14" s="52">
        <v>21</v>
      </c>
      <c r="B14" s="22" t="s">
        <v>70</v>
      </c>
      <c r="C14" s="53" t="s">
        <v>97</v>
      </c>
      <c r="D14" s="26">
        <v>35594</v>
      </c>
      <c r="E14" s="30" t="s">
        <v>41</v>
      </c>
      <c r="F14" s="26">
        <v>38194</v>
      </c>
      <c r="G14" s="22" t="s">
        <v>71</v>
      </c>
      <c r="H14" s="22" t="s">
        <v>72</v>
      </c>
      <c r="I14" s="22" t="s">
        <v>73</v>
      </c>
      <c r="J14" s="25" t="s">
        <v>98</v>
      </c>
      <c r="K14" s="49" t="s">
        <v>31</v>
      </c>
      <c r="L14" s="22" t="s">
        <v>41</v>
      </c>
      <c r="M14" s="49">
        <v>1</v>
      </c>
      <c r="N14" s="145"/>
      <c r="O14" s="149"/>
      <c r="P14" s="149"/>
      <c r="Q14" s="28"/>
      <c r="T14" s="135"/>
    </row>
    <row r="15" spans="1:20" s="14" customFormat="1" ht="70.5" customHeight="1">
      <c r="A15" s="52">
        <v>41</v>
      </c>
      <c r="B15" s="22" t="s">
        <v>70</v>
      </c>
      <c r="C15" s="23" t="s">
        <v>102</v>
      </c>
      <c r="D15" s="24">
        <v>13.5</v>
      </c>
      <c r="E15" s="30" t="s">
        <v>302</v>
      </c>
      <c r="F15" s="24">
        <v>12</v>
      </c>
      <c r="G15" s="22" t="s">
        <v>99</v>
      </c>
      <c r="H15" s="22" t="s">
        <v>100</v>
      </c>
      <c r="I15" s="22" t="s">
        <v>101</v>
      </c>
      <c r="J15" s="25"/>
      <c r="K15" s="49"/>
      <c r="L15" s="22"/>
      <c r="M15" s="49"/>
      <c r="N15" s="145" t="s">
        <v>301</v>
      </c>
      <c r="O15" s="161"/>
      <c r="P15" s="161"/>
      <c r="Q15" s="149">
        <v>200000000</v>
      </c>
      <c r="T15" s="135"/>
    </row>
    <row r="16" spans="1:20" s="14" customFormat="1" ht="24" customHeight="1">
      <c r="A16" s="52">
        <v>42</v>
      </c>
      <c r="B16" s="22" t="s">
        <v>70</v>
      </c>
      <c r="C16" s="23" t="s">
        <v>103</v>
      </c>
      <c r="D16" s="24">
        <v>7.63</v>
      </c>
      <c r="E16" s="30" t="s">
        <v>65</v>
      </c>
      <c r="F16" s="24">
        <v>7.63</v>
      </c>
      <c r="G16" s="22" t="s">
        <v>99</v>
      </c>
      <c r="H16" s="22" t="s">
        <v>100</v>
      </c>
      <c r="I16" s="22" t="s">
        <v>101</v>
      </c>
      <c r="J16" s="25"/>
      <c r="K16" s="49"/>
      <c r="L16" s="22"/>
      <c r="M16" s="49"/>
      <c r="N16" s="145"/>
      <c r="O16" s="161"/>
      <c r="P16" s="161"/>
      <c r="Q16" s="149"/>
      <c r="T16" s="135"/>
    </row>
    <row r="17" spans="1:20" s="14" customFormat="1" ht="63.75">
      <c r="A17" s="52">
        <v>68</v>
      </c>
      <c r="B17" s="22" t="s">
        <v>70</v>
      </c>
      <c r="C17" s="23" t="s">
        <v>106</v>
      </c>
      <c r="D17" s="26">
        <v>5</v>
      </c>
      <c r="E17" s="30" t="s">
        <v>41</v>
      </c>
      <c r="F17" s="26">
        <v>9</v>
      </c>
      <c r="G17" s="22" t="s">
        <v>99</v>
      </c>
      <c r="H17" s="22" t="s">
        <v>100</v>
      </c>
      <c r="I17" s="22" t="s">
        <v>101</v>
      </c>
      <c r="J17" s="25" t="s">
        <v>107</v>
      </c>
      <c r="K17" s="49" t="s">
        <v>31</v>
      </c>
      <c r="L17" s="49" t="s">
        <v>108</v>
      </c>
      <c r="M17" s="49">
        <v>4</v>
      </c>
      <c r="N17" s="23" t="s">
        <v>109</v>
      </c>
      <c r="O17" s="28">
        <v>155000000000</v>
      </c>
      <c r="P17" s="28">
        <v>120000000000</v>
      </c>
      <c r="Q17" s="28"/>
      <c r="R17" s="14">
        <v>1</v>
      </c>
      <c r="T17" s="135"/>
    </row>
    <row r="18" spans="1:20" s="14" customFormat="1" ht="48" customHeight="1">
      <c r="A18" s="165">
        <v>69</v>
      </c>
      <c r="B18" s="164" t="s">
        <v>70</v>
      </c>
      <c r="C18" s="164" t="s">
        <v>105</v>
      </c>
      <c r="D18" s="162">
        <v>1131</v>
      </c>
      <c r="E18" s="162" t="s">
        <v>41</v>
      </c>
      <c r="F18" s="162">
        <v>1131</v>
      </c>
      <c r="G18" s="162" t="s">
        <v>99</v>
      </c>
      <c r="H18" s="162" t="s">
        <v>100</v>
      </c>
      <c r="I18" s="163" t="s">
        <v>101</v>
      </c>
      <c r="J18" s="164" t="s">
        <v>110</v>
      </c>
      <c r="K18" s="162" t="s">
        <v>31</v>
      </c>
      <c r="L18" s="162" t="s">
        <v>108</v>
      </c>
      <c r="M18" s="162">
        <v>8</v>
      </c>
      <c r="N18" s="23" t="s">
        <v>111</v>
      </c>
      <c r="O18" s="28"/>
      <c r="P18" s="28">
        <v>2394035440</v>
      </c>
      <c r="Q18" s="28"/>
      <c r="R18" s="14">
        <v>1</v>
      </c>
      <c r="T18" s="135"/>
    </row>
    <row r="19" spans="1:20" s="14" customFormat="1" ht="38.25">
      <c r="A19" s="165"/>
      <c r="B19" s="164"/>
      <c r="C19" s="164"/>
      <c r="D19" s="162"/>
      <c r="E19" s="162"/>
      <c r="F19" s="162"/>
      <c r="G19" s="162"/>
      <c r="H19" s="162"/>
      <c r="I19" s="163"/>
      <c r="J19" s="164"/>
      <c r="K19" s="162"/>
      <c r="L19" s="162"/>
      <c r="M19" s="162"/>
      <c r="N19" s="23" t="s">
        <v>112</v>
      </c>
      <c r="O19" s="28"/>
      <c r="P19" s="28">
        <v>1514930506</v>
      </c>
      <c r="Q19" s="28"/>
      <c r="R19" s="14">
        <v>1</v>
      </c>
      <c r="T19" s="135"/>
    </row>
    <row r="20" spans="1:20" s="14" customFormat="1" ht="63.75">
      <c r="A20" s="165"/>
      <c r="B20" s="164"/>
      <c r="C20" s="164"/>
      <c r="D20" s="162"/>
      <c r="E20" s="162"/>
      <c r="F20" s="162"/>
      <c r="G20" s="162"/>
      <c r="H20" s="162"/>
      <c r="I20" s="163"/>
      <c r="J20" s="164"/>
      <c r="K20" s="162"/>
      <c r="L20" s="162"/>
      <c r="M20" s="162"/>
      <c r="N20" s="23" t="s">
        <v>113</v>
      </c>
      <c r="O20" s="28"/>
      <c r="P20" s="28">
        <v>277479696.56</v>
      </c>
      <c r="Q20" s="28"/>
      <c r="T20" s="135"/>
    </row>
    <row r="21" spans="1:20" s="14" customFormat="1" ht="89.25">
      <c r="A21" s="55"/>
      <c r="B21" s="25" t="s">
        <v>70</v>
      </c>
      <c r="C21" s="25" t="s">
        <v>105</v>
      </c>
      <c r="D21" s="49">
        <v>1131</v>
      </c>
      <c r="E21" s="49" t="s">
        <v>41</v>
      </c>
      <c r="F21" s="49">
        <v>1131</v>
      </c>
      <c r="G21" s="49" t="s">
        <v>99</v>
      </c>
      <c r="H21" s="49">
        <v>19</v>
      </c>
      <c r="I21" s="22" t="s">
        <v>101</v>
      </c>
      <c r="J21" s="164"/>
      <c r="K21" s="49"/>
      <c r="L21" s="49" t="s">
        <v>108</v>
      </c>
      <c r="M21" s="49">
        <v>8</v>
      </c>
      <c r="N21" s="23" t="s">
        <v>114</v>
      </c>
      <c r="O21" s="28"/>
      <c r="P21" s="28">
        <v>300000000</v>
      </c>
      <c r="Q21" s="28"/>
      <c r="T21" s="135"/>
    </row>
    <row r="22" spans="1:20" s="14" customFormat="1" ht="51" customHeight="1">
      <c r="A22" s="52">
        <v>74</v>
      </c>
      <c r="B22" s="22" t="s">
        <v>70</v>
      </c>
      <c r="C22" s="23" t="s">
        <v>115</v>
      </c>
      <c r="D22" s="24">
        <v>1.7000000000000001E-2</v>
      </c>
      <c r="E22" s="30" t="s">
        <v>116</v>
      </c>
      <c r="F22" s="24">
        <v>1.9E-2</v>
      </c>
      <c r="G22" s="22" t="s">
        <v>99</v>
      </c>
      <c r="H22" s="22" t="s">
        <v>100</v>
      </c>
      <c r="I22" s="22" t="s">
        <v>101</v>
      </c>
      <c r="J22" s="25" t="s">
        <v>117</v>
      </c>
      <c r="K22" s="49" t="s">
        <v>31</v>
      </c>
      <c r="L22" s="49" t="s">
        <v>41</v>
      </c>
      <c r="M22" s="49">
        <v>4</v>
      </c>
      <c r="N22" s="145" t="s">
        <v>118</v>
      </c>
      <c r="O22" s="161"/>
      <c r="P22" s="161">
        <v>2452500000</v>
      </c>
      <c r="Q22" s="161"/>
      <c r="R22" s="14">
        <v>2</v>
      </c>
      <c r="T22" s="135"/>
    </row>
    <row r="23" spans="1:20" s="14" customFormat="1" ht="42.75" customHeight="1">
      <c r="A23" s="52">
        <v>75</v>
      </c>
      <c r="B23" s="22" t="s">
        <v>70</v>
      </c>
      <c r="C23" s="23" t="s">
        <v>119</v>
      </c>
      <c r="D23" s="24">
        <v>141</v>
      </c>
      <c r="E23" s="30" t="s">
        <v>104</v>
      </c>
      <c r="F23" s="24">
        <v>151</v>
      </c>
      <c r="G23" s="22" t="s">
        <v>99</v>
      </c>
      <c r="H23" s="22" t="s">
        <v>100</v>
      </c>
      <c r="I23" s="22" t="s">
        <v>101</v>
      </c>
      <c r="J23" s="25" t="s">
        <v>120</v>
      </c>
      <c r="K23" s="49" t="s">
        <v>31</v>
      </c>
      <c r="L23" s="49" t="s">
        <v>41</v>
      </c>
      <c r="M23" s="49">
        <v>10</v>
      </c>
      <c r="N23" s="145"/>
      <c r="O23" s="161"/>
      <c r="P23" s="161"/>
      <c r="Q23" s="161"/>
      <c r="R23" s="14">
        <v>2</v>
      </c>
      <c r="T23" s="135"/>
    </row>
    <row r="24" spans="1:20" s="14" customFormat="1" ht="87.75" customHeight="1">
      <c r="A24" s="52">
        <v>91</v>
      </c>
      <c r="B24" s="22" t="s">
        <v>70</v>
      </c>
      <c r="C24" s="23" t="s">
        <v>124</v>
      </c>
      <c r="D24" s="24">
        <v>1200</v>
      </c>
      <c r="E24" s="30" t="s">
        <v>41</v>
      </c>
      <c r="F24" s="26">
        <v>6000</v>
      </c>
      <c r="G24" s="22" t="s">
        <v>121</v>
      </c>
      <c r="H24" s="22" t="s">
        <v>122</v>
      </c>
      <c r="I24" s="22" t="s">
        <v>123</v>
      </c>
      <c r="J24" s="25" t="s">
        <v>125</v>
      </c>
      <c r="K24" s="49" t="s">
        <v>31</v>
      </c>
      <c r="L24" s="49" t="s">
        <v>41</v>
      </c>
      <c r="M24" s="49">
        <v>13000</v>
      </c>
      <c r="N24" s="23" t="s">
        <v>297</v>
      </c>
      <c r="O24" s="28"/>
      <c r="P24" s="28"/>
      <c r="Q24" s="28">
        <v>250000000</v>
      </c>
      <c r="S24" s="14">
        <v>1</v>
      </c>
      <c r="T24" s="135"/>
    </row>
    <row r="25" spans="1:20" s="14" customFormat="1" ht="76.5" customHeight="1">
      <c r="A25" s="52">
        <v>92</v>
      </c>
      <c r="B25" s="22" t="s">
        <v>70</v>
      </c>
      <c r="C25" s="23" t="s">
        <v>306</v>
      </c>
      <c r="D25" s="24">
        <v>56</v>
      </c>
      <c r="E25" s="30" t="s">
        <v>41</v>
      </c>
      <c r="F25" s="24">
        <v>59</v>
      </c>
      <c r="G25" s="22" t="s">
        <v>121</v>
      </c>
      <c r="H25" s="22" t="s">
        <v>122</v>
      </c>
      <c r="I25" s="22" t="s">
        <v>123</v>
      </c>
      <c r="J25" s="25"/>
      <c r="K25" s="49"/>
      <c r="L25" s="49"/>
      <c r="M25" s="49"/>
      <c r="N25" s="23" t="s">
        <v>307</v>
      </c>
      <c r="O25" s="28"/>
      <c r="P25" s="94">
        <v>28500000000</v>
      </c>
      <c r="Q25" s="28"/>
      <c r="T25" s="135"/>
    </row>
    <row r="26" spans="1:20" s="14" customFormat="1" ht="49.5" customHeight="1">
      <c r="A26" s="57">
        <v>95</v>
      </c>
      <c r="B26" s="58" t="s">
        <v>70</v>
      </c>
      <c r="C26" s="58" t="s">
        <v>126</v>
      </c>
      <c r="D26" s="22">
        <v>5</v>
      </c>
      <c r="E26" s="22" t="s">
        <v>41</v>
      </c>
      <c r="F26" s="22">
        <v>17</v>
      </c>
      <c r="G26" s="58" t="s">
        <v>121</v>
      </c>
      <c r="H26" s="22" t="s">
        <v>122</v>
      </c>
      <c r="I26" s="58" t="s">
        <v>123</v>
      </c>
      <c r="J26" s="58" t="s">
        <v>127</v>
      </c>
      <c r="K26" s="22" t="s">
        <v>31</v>
      </c>
      <c r="L26" s="22" t="s">
        <v>41</v>
      </c>
      <c r="M26" s="22">
        <v>12</v>
      </c>
      <c r="N26" s="53" t="s">
        <v>310</v>
      </c>
      <c r="O26" s="29"/>
      <c r="P26" s="29">
        <v>4726981364.4899998</v>
      </c>
      <c r="Q26" s="29"/>
      <c r="T26" s="135"/>
    </row>
    <row r="27" spans="1:20" s="14" customFormat="1" ht="49.5" customHeight="1">
      <c r="A27" s="57">
        <v>95</v>
      </c>
      <c r="B27" s="58" t="s">
        <v>70</v>
      </c>
      <c r="C27" s="58" t="s">
        <v>126</v>
      </c>
      <c r="D27" s="22">
        <v>5</v>
      </c>
      <c r="E27" s="22" t="s">
        <v>41</v>
      </c>
      <c r="F27" s="22">
        <v>17</v>
      </c>
      <c r="G27" s="58" t="s">
        <v>121</v>
      </c>
      <c r="H27" s="22" t="s">
        <v>122</v>
      </c>
      <c r="I27" s="58" t="s">
        <v>123</v>
      </c>
      <c r="J27" s="58" t="s">
        <v>127</v>
      </c>
      <c r="K27" s="22" t="s">
        <v>31</v>
      </c>
      <c r="L27" s="22" t="s">
        <v>41</v>
      </c>
      <c r="M27" s="22">
        <v>12</v>
      </c>
      <c r="N27" s="145" t="s">
        <v>128</v>
      </c>
      <c r="O27" s="149">
        <v>10000000000</v>
      </c>
      <c r="P27" s="149">
        <v>54455055598</v>
      </c>
      <c r="Q27" s="161"/>
      <c r="T27" s="135"/>
    </row>
    <row r="28" spans="1:20" s="14" customFormat="1" ht="60" customHeight="1">
      <c r="A28" s="52">
        <v>96</v>
      </c>
      <c r="B28" s="22" t="s">
        <v>70</v>
      </c>
      <c r="C28" s="23" t="s">
        <v>126</v>
      </c>
      <c r="D28" s="24">
        <v>5</v>
      </c>
      <c r="E28" s="30" t="s">
        <v>41</v>
      </c>
      <c r="F28" s="24">
        <v>17</v>
      </c>
      <c r="G28" s="22" t="s">
        <v>121</v>
      </c>
      <c r="H28" s="22" t="s">
        <v>122</v>
      </c>
      <c r="I28" s="22" t="s">
        <v>123</v>
      </c>
      <c r="J28" s="25" t="s">
        <v>129</v>
      </c>
      <c r="K28" s="49" t="s">
        <v>31</v>
      </c>
      <c r="L28" s="49" t="s">
        <v>41</v>
      </c>
      <c r="M28" s="49">
        <v>1</v>
      </c>
      <c r="N28" s="145"/>
      <c r="O28" s="149"/>
      <c r="P28" s="149"/>
      <c r="Q28" s="161"/>
      <c r="T28" s="135"/>
    </row>
    <row r="29" spans="1:20" customFormat="1" ht="24" customHeight="1">
      <c r="A29" s="160"/>
      <c r="B29" s="160"/>
      <c r="C29" s="44"/>
      <c r="D29" s="42"/>
      <c r="E29" s="44"/>
      <c r="F29" s="42"/>
      <c r="G29" s="42"/>
      <c r="H29" s="42"/>
      <c r="I29" s="44"/>
      <c r="J29" s="42"/>
      <c r="K29" s="42"/>
      <c r="L29" s="61"/>
      <c r="M29" s="42"/>
      <c r="N29" s="38"/>
      <c r="O29" s="97"/>
      <c r="P29" s="97"/>
      <c r="Q29" s="97"/>
      <c r="T29" s="96"/>
    </row>
    <row r="31" spans="1:20" ht="24" customHeight="1">
      <c r="B31" s="191" t="s">
        <v>322</v>
      </c>
      <c r="C31" s="191"/>
      <c r="D31" s="191"/>
    </row>
    <row r="32" spans="1:20" ht="24" customHeight="1">
      <c r="B32" s="191"/>
      <c r="C32" s="191"/>
      <c r="D32" s="191"/>
    </row>
  </sheetData>
  <dataConsolidate/>
  <mergeCells count="52">
    <mergeCell ref="H6:H7"/>
    <mergeCell ref="O1:Q1"/>
    <mergeCell ref="A2:A3"/>
    <mergeCell ref="C2:F2"/>
    <mergeCell ref="G2:H2"/>
    <mergeCell ref="J2:M2"/>
    <mergeCell ref="O2:Q2"/>
    <mergeCell ref="A6:A7"/>
    <mergeCell ref="D6:D7"/>
    <mergeCell ref="E6:E7"/>
    <mergeCell ref="F6:F7"/>
    <mergeCell ref="G6:G7"/>
    <mergeCell ref="I6:I7"/>
    <mergeCell ref="J6:J7"/>
    <mergeCell ref="K6:K7"/>
    <mergeCell ref="L6:L7"/>
    <mergeCell ref="M6:M7"/>
    <mergeCell ref="P8:P9"/>
    <mergeCell ref="N13:N14"/>
    <mergeCell ref="O13:O14"/>
    <mergeCell ref="P13:P14"/>
    <mergeCell ref="A18:A20"/>
    <mergeCell ref="B18:B20"/>
    <mergeCell ref="C18:C20"/>
    <mergeCell ref="D18:D20"/>
    <mergeCell ref="E18:E20"/>
    <mergeCell ref="F18:F20"/>
    <mergeCell ref="N8:N9"/>
    <mergeCell ref="Q22:Q23"/>
    <mergeCell ref="Q27:Q28"/>
    <mergeCell ref="G18:G20"/>
    <mergeCell ref="H18:H20"/>
    <mergeCell ref="I18:I20"/>
    <mergeCell ref="J18:J21"/>
    <mergeCell ref="K18:K20"/>
    <mergeCell ref="L18:L20"/>
    <mergeCell ref="T8:T9"/>
    <mergeCell ref="N1:N3"/>
    <mergeCell ref="A29:B29"/>
    <mergeCell ref="N15:N16"/>
    <mergeCell ref="Q15:Q16"/>
    <mergeCell ref="O15:O16"/>
    <mergeCell ref="P15:P16"/>
    <mergeCell ref="O8:O9"/>
    <mergeCell ref="Q8:Q9"/>
    <mergeCell ref="N27:N28"/>
    <mergeCell ref="O27:O28"/>
    <mergeCell ref="P27:P28"/>
    <mergeCell ref="M18:M20"/>
    <mergeCell ref="N22:N23"/>
    <mergeCell ref="O22:O23"/>
    <mergeCell ref="P22:P23"/>
  </mergeCells>
  <dataValidations count="2">
    <dataValidation type="list" allowBlank="1" showInputMessage="1" showErrorMessage="1" sqref="L15:L16 G4:G28">
      <formula1>Sectores_de_inversión</formula1>
    </dataValidation>
    <dataValidation type="list" allowBlank="1" showInputMessage="1" showErrorMessage="1" sqref="J15:J16">
      <formula1>INDIRECT("_"&amp;#REF!)</formula1>
    </dataValidation>
  </dataValidations>
  <pageMargins left="0.7" right="0.7" top="0.75" bottom="0.75" header="0.3" footer="0.3"/>
  <pageSetup orientation="portrait" r:id="rId1"/>
  <ignoredErrors>
    <ignoredError sqref="H12 H15:H16 H27:H28 H22:H23 D9:F9 H4:H9 D12 D10:F10 H10 D11:F11 H11 H13:H14 H17:H21 H24 H25 H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zoomScaleNormal="100" workbookViewId="0">
      <pane xSplit="2" ySplit="3" topLeftCell="C52" activePane="bottomRight" state="frozen"/>
      <selection activeCell="A2" sqref="A2:Q3"/>
      <selection pane="topRight" activeCell="A2" sqref="A2:Q3"/>
      <selection pane="bottomLeft" activeCell="A2" sqref="A2:Q3"/>
      <selection pane="bottomRight" activeCell="B54" sqref="B54:D55"/>
    </sheetView>
  </sheetViews>
  <sheetFormatPr baseColWidth="10" defaultColWidth="11.42578125" defaultRowHeight="24" customHeight="1"/>
  <cols>
    <col min="1" max="1" width="4.7109375" style="41" bestFit="1" customWidth="1"/>
    <col min="2" max="2" width="26.140625" style="42" customWidth="1"/>
    <col min="3" max="3" width="30.7109375" style="76" customWidth="1"/>
    <col min="4" max="4" width="20.7109375" style="42" customWidth="1"/>
    <col min="5" max="5" width="20.28515625" style="42" customWidth="1"/>
    <col min="6" max="6" width="21.140625" style="42" customWidth="1"/>
    <col min="7" max="7" width="33" style="43" customWidth="1"/>
    <col min="8" max="8" width="17.140625" style="43" customWidth="1"/>
    <col min="9" max="9" width="35.85546875" style="77" customWidth="1"/>
    <col min="10" max="10" width="40.28515625" style="78" customWidth="1"/>
    <col min="11" max="11" width="20" style="42" customWidth="1"/>
    <col min="12" max="13" width="20.7109375" style="42" customWidth="1"/>
    <col min="14" max="14" width="32.42578125" customWidth="1"/>
    <col min="15" max="15" width="16.7109375" customWidth="1"/>
    <col min="16" max="16" width="19.5703125" customWidth="1"/>
    <col min="17" max="17" width="16.7109375" customWidth="1"/>
    <col min="18" max="18" width="20.28515625" customWidth="1"/>
    <col min="19" max="19" width="17.42578125" bestFit="1" customWidth="1"/>
    <col min="20" max="20" width="15.28515625" bestFit="1" customWidth="1"/>
  </cols>
  <sheetData>
    <row r="1" spans="1:20" s="3" customFormat="1" ht="24" customHeight="1" thickBot="1">
      <c r="A1" s="1"/>
      <c r="B1" s="2"/>
      <c r="C1" s="2"/>
      <c r="D1" s="2"/>
      <c r="E1" s="2"/>
      <c r="F1" s="2"/>
      <c r="G1" s="2"/>
      <c r="H1" s="2"/>
      <c r="I1" s="2"/>
      <c r="J1" s="65" t="s">
        <v>131</v>
      </c>
      <c r="K1" s="2"/>
      <c r="L1" s="137"/>
      <c r="M1" s="137"/>
      <c r="N1" s="159" t="s">
        <v>7</v>
      </c>
      <c r="O1" s="150" t="s">
        <v>0</v>
      </c>
      <c r="P1" s="150"/>
      <c r="Q1" s="150"/>
      <c r="R1" s="98"/>
      <c r="S1" s="98"/>
      <c r="T1" s="98"/>
    </row>
    <row r="2" spans="1:20" ht="30" customHeight="1" thickBot="1">
      <c r="A2" s="151" t="s">
        <v>1</v>
      </c>
      <c r="B2" s="4" t="s">
        <v>2</v>
      </c>
      <c r="C2" s="153" t="s">
        <v>3</v>
      </c>
      <c r="D2" s="154"/>
      <c r="E2" s="154"/>
      <c r="F2" s="154"/>
      <c r="G2" s="155" t="s">
        <v>4</v>
      </c>
      <c r="H2" s="156"/>
      <c r="I2" s="5" t="s">
        <v>5</v>
      </c>
      <c r="J2" s="157" t="s">
        <v>6</v>
      </c>
      <c r="K2" s="158"/>
      <c r="L2" s="158"/>
      <c r="M2" s="158"/>
      <c r="N2" s="159"/>
      <c r="O2" s="150" t="s">
        <v>8</v>
      </c>
      <c r="P2" s="150"/>
      <c r="Q2" s="150"/>
    </row>
    <row r="3" spans="1:20" s="14" customFormat="1" ht="94.5" customHeight="1" thickBot="1">
      <c r="A3" s="152"/>
      <c r="B3" s="6" t="s">
        <v>9</v>
      </c>
      <c r="C3" s="7" t="s">
        <v>10</v>
      </c>
      <c r="D3" s="8" t="s">
        <v>11</v>
      </c>
      <c r="E3" s="8" t="s">
        <v>12</v>
      </c>
      <c r="F3" s="8" t="s">
        <v>13</v>
      </c>
      <c r="G3" s="9" t="s">
        <v>14</v>
      </c>
      <c r="H3" s="10" t="s">
        <v>15</v>
      </c>
      <c r="I3" s="11" t="s">
        <v>16</v>
      </c>
      <c r="J3" s="12" t="s">
        <v>17</v>
      </c>
      <c r="K3" s="13" t="s">
        <v>18</v>
      </c>
      <c r="L3" s="13" t="s">
        <v>19</v>
      </c>
      <c r="M3" s="138" t="s">
        <v>20</v>
      </c>
      <c r="N3" s="159"/>
      <c r="O3" s="139" t="s">
        <v>21</v>
      </c>
      <c r="P3" s="139" t="s">
        <v>22</v>
      </c>
      <c r="Q3" s="139" t="s">
        <v>23</v>
      </c>
    </row>
    <row r="4" spans="1:20" s="14" customFormat="1" ht="63" customHeight="1">
      <c r="A4" s="46">
        <v>1</v>
      </c>
      <c r="B4" s="15" t="s">
        <v>132</v>
      </c>
      <c r="C4" s="15" t="s">
        <v>133</v>
      </c>
      <c r="D4" s="47">
        <v>8.86</v>
      </c>
      <c r="E4" s="15" t="s">
        <v>134</v>
      </c>
      <c r="F4" s="47">
        <v>9</v>
      </c>
      <c r="G4" s="15" t="s">
        <v>60</v>
      </c>
      <c r="H4" s="15" t="s">
        <v>61</v>
      </c>
      <c r="I4" s="15" t="s">
        <v>135</v>
      </c>
      <c r="J4" s="19" t="s">
        <v>136</v>
      </c>
      <c r="K4" s="15" t="s">
        <v>31</v>
      </c>
      <c r="L4" s="15" t="s">
        <v>41</v>
      </c>
      <c r="M4" s="48">
        <v>400</v>
      </c>
      <c r="N4" s="51" t="s">
        <v>137</v>
      </c>
      <c r="O4" s="28"/>
      <c r="P4" s="28">
        <v>4205072180</v>
      </c>
      <c r="Q4" s="28"/>
    </row>
    <row r="5" spans="1:20" s="14" customFormat="1" ht="63.75">
      <c r="A5" s="52">
        <v>5</v>
      </c>
      <c r="B5" s="22" t="s">
        <v>132</v>
      </c>
      <c r="C5" s="30" t="s">
        <v>138</v>
      </c>
      <c r="D5" s="24">
        <v>99.2</v>
      </c>
      <c r="E5" s="24" t="s">
        <v>65</v>
      </c>
      <c r="F5" s="24">
        <v>99.5</v>
      </c>
      <c r="G5" s="22" t="s">
        <v>60</v>
      </c>
      <c r="H5" s="22" t="s">
        <v>61</v>
      </c>
      <c r="I5" s="22" t="s">
        <v>135</v>
      </c>
      <c r="J5" s="25" t="s">
        <v>139</v>
      </c>
      <c r="K5" s="22" t="s">
        <v>31</v>
      </c>
      <c r="L5" s="22" t="s">
        <v>41</v>
      </c>
      <c r="M5" s="26">
        <v>4</v>
      </c>
      <c r="N5" s="51" t="s">
        <v>140</v>
      </c>
      <c r="O5" s="28"/>
      <c r="P5" s="28">
        <v>275452310</v>
      </c>
      <c r="Q5" s="28"/>
    </row>
    <row r="6" spans="1:20" s="14" customFormat="1" ht="48.75" customHeight="1">
      <c r="A6" s="52">
        <v>12</v>
      </c>
      <c r="B6" s="22" t="s">
        <v>132</v>
      </c>
      <c r="C6" s="23" t="s">
        <v>142</v>
      </c>
      <c r="D6" s="24">
        <v>122</v>
      </c>
      <c r="E6" s="30" t="s">
        <v>41</v>
      </c>
      <c r="F6" s="24">
        <v>122</v>
      </c>
      <c r="G6" s="22" t="s">
        <v>60</v>
      </c>
      <c r="H6" s="22" t="s">
        <v>61</v>
      </c>
      <c r="I6" s="22" t="s">
        <v>135</v>
      </c>
      <c r="J6" s="25" t="s">
        <v>143</v>
      </c>
      <c r="K6" s="22" t="s">
        <v>31</v>
      </c>
      <c r="L6" s="22" t="s">
        <v>41</v>
      </c>
      <c r="M6" s="26">
        <v>1</v>
      </c>
      <c r="N6" s="27" t="s">
        <v>282</v>
      </c>
      <c r="O6" s="28"/>
      <c r="P6" s="28"/>
      <c r="Q6" s="28">
        <v>3100000000</v>
      </c>
      <c r="S6" s="14">
        <v>1</v>
      </c>
    </row>
    <row r="7" spans="1:20" s="14" customFormat="1" ht="45.75" customHeight="1">
      <c r="A7" s="171">
        <v>15</v>
      </c>
      <c r="B7" s="163" t="s">
        <v>132</v>
      </c>
      <c r="C7" s="148" t="s">
        <v>144</v>
      </c>
      <c r="D7" s="181">
        <v>205000</v>
      </c>
      <c r="E7" s="142" t="s">
        <v>141</v>
      </c>
      <c r="F7" s="181">
        <v>220000</v>
      </c>
      <c r="G7" s="163" t="s">
        <v>60</v>
      </c>
      <c r="H7" s="163" t="s">
        <v>61</v>
      </c>
      <c r="I7" s="163" t="s">
        <v>135</v>
      </c>
      <c r="J7" s="164" t="s">
        <v>285</v>
      </c>
      <c r="K7" s="22" t="s">
        <v>31</v>
      </c>
      <c r="L7" s="163" t="s">
        <v>286</v>
      </c>
      <c r="M7" s="181">
        <v>15000</v>
      </c>
      <c r="N7" s="23" t="s">
        <v>145</v>
      </c>
      <c r="O7" s="28"/>
      <c r="P7" s="28">
        <v>8000000000</v>
      </c>
      <c r="Q7" s="28"/>
    </row>
    <row r="8" spans="1:20" s="14" customFormat="1" ht="44.25" customHeight="1">
      <c r="A8" s="171"/>
      <c r="B8" s="163"/>
      <c r="C8" s="148"/>
      <c r="D8" s="181"/>
      <c r="E8" s="142"/>
      <c r="F8" s="181"/>
      <c r="G8" s="163"/>
      <c r="H8" s="163"/>
      <c r="I8" s="163"/>
      <c r="J8" s="164"/>
      <c r="K8" s="22" t="s">
        <v>31</v>
      </c>
      <c r="L8" s="163"/>
      <c r="M8" s="181"/>
      <c r="N8" s="23" t="s">
        <v>146</v>
      </c>
      <c r="O8" s="28"/>
      <c r="P8" s="28">
        <v>563763117</v>
      </c>
      <c r="Q8" s="28"/>
    </row>
    <row r="9" spans="1:20" s="14" customFormat="1" ht="77.25" customHeight="1">
      <c r="A9" s="171"/>
      <c r="B9" s="163"/>
      <c r="C9" s="148"/>
      <c r="D9" s="181"/>
      <c r="E9" s="142"/>
      <c r="F9" s="181"/>
      <c r="G9" s="163"/>
      <c r="H9" s="163"/>
      <c r="I9" s="163"/>
      <c r="J9" s="164"/>
      <c r="K9" s="22" t="s">
        <v>31</v>
      </c>
      <c r="L9" s="163"/>
      <c r="M9" s="181"/>
      <c r="N9" s="23" t="s">
        <v>147</v>
      </c>
      <c r="O9" s="28"/>
      <c r="P9" s="28">
        <v>9371177500</v>
      </c>
      <c r="Q9" s="28"/>
    </row>
    <row r="10" spans="1:20" s="14" customFormat="1" ht="75" customHeight="1">
      <c r="A10" s="171"/>
      <c r="B10" s="163"/>
      <c r="C10" s="148"/>
      <c r="D10" s="181"/>
      <c r="E10" s="142"/>
      <c r="F10" s="181"/>
      <c r="G10" s="163"/>
      <c r="H10" s="163"/>
      <c r="I10" s="163"/>
      <c r="J10" s="164"/>
      <c r="K10" s="22" t="s">
        <v>31</v>
      </c>
      <c r="L10" s="163"/>
      <c r="M10" s="181"/>
      <c r="N10" s="23" t="s">
        <v>290</v>
      </c>
      <c r="O10" s="28"/>
      <c r="P10" s="28"/>
      <c r="Q10" s="28">
        <v>1200000000</v>
      </c>
      <c r="S10" s="14">
        <v>1</v>
      </c>
    </row>
    <row r="11" spans="1:20" s="14" customFormat="1" ht="99.75" customHeight="1">
      <c r="A11" s="171"/>
      <c r="B11" s="163"/>
      <c r="C11" s="148"/>
      <c r="D11" s="181"/>
      <c r="E11" s="142"/>
      <c r="F11" s="181"/>
      <c r="G11" s="163"/>
      <c r="H11" s="163"/>
      <c r="I11" s="163"/>
      <c r="J11" s="164"/>
      <c r="K11" s="22" t="s">
        <v>31</v>
      </c>
      <c r="L11" s="163"/>
      <c r="M11" s="181"/>
      <c r="N11" s="23" t="s">
        <v>287</v>
      </c>
      <c r="O11" s="28"/>
      <c r="P11" s="28"/>
      <c r="Q11" s="28">
        <v>1200000000</v>
      </c>
      <c r="S11" s="14">
        <v>1</v>
      </c>
    </row>
    <row r="12" spans="1:20" s="14" customFormat="1" ht="32.1" customHeight="1">
      <c r="A12" s="171">
        <v>16</v>
      </c>
      <c r="B12" s="163" t="s">
        <v>132</v>
      </c>
      <c r="C12" s="148" t="s">
        <v>148</v>
      </c>
      <c r="D12" s="142">
        <v>8</v>
      </c>
      <c r="E12" s="142" t="s">
        <v>41</v>
      </c>
      <c r="F12" s="142">
        <v>13</v>
      </c>
      <c r="G12" s="163" t="s">
        <v>60</v>
      </c>
      <c r="H12" s="163" t="s">
        <v>61</v>
      </c>
      <c r="I12" s="163" t="s">
        <v>135</v>
      </c>
      <c r="J12" s="164" t="s">
        <v>149</v>
      </c>
      <c r="K12" s="22" t="s">
        <v>31</v>
      </c>
      <c r="L12" s="163" t="s">
        <v>41</v>
      </c>
      <c r="M12" s="142">
        <v>5</v>
      </c>
      <c r="N12" s="53" t="s">
        <v>309</v>
      </c>
      <c r="O12" s="28">
        <v>25000000000</v>
      </c>
      <c r="P12" s="28">
        <v>4900000000</v>
      </c>
      <c r="Q12" s="28"/>
    </row>
    <row r="13" spans="1:20" s="14" customFormat="1" ht="32.1" customHeight="1">
      <c r="A13" s="171"/>
      <c r="B13" s="163"/>
      <c r="C13" s="148"/>
      <c r="D13" s="142"/>
      <c r="E13" s="142"/>
      <c r="F13" s="142"/>
      <c r="G13" s="163"/>
      <c r="H13" s="163"/>
      <c r="I13" s="163"/>
      <c r="J13" s="164"/>
      <c r="K13" s="22" t="s">
        <v>31</v>
      </c>
      <c r="L13" s="163"/>
      <c r="M13" s="142"/>
      <c r="N13" s="92" t="s">
        <v>150</v>
      </c>
      <c r="O13" s="28"/>
      <c r="P13" s="28">
        <v>40000000000</v>
      </c>
      <c r="Q13" s="28"/>
    </row>
    <row r="14" spans="1:20" s="14" customFormat="1" ht="48" customHeight="1">
      <c r="A14" s="52">
        <v>23</v>
      </c>
      <c r="B14" s="22" t="s">
        <v>132</v>
      </c>
      <c r="C14" s="30" t="s">
        <v>152</v>
      </c>
      <c r="D14" s="24">
        <v>7.34</v>
      </c>
      <c r="E14" s="24" t="s">
        <v>134</v>
      </c>
      <c r="F14" s="24">
        <v>8</v>
      </c>
      <c r="G14" s="22" t="s">
        <v>60</v>
      </c>
      <c r="H14" s="22" t="s">
        <v>61</v>
      </c>
      <c r="I14" s="22" t="s">
        <v>151</v>
      </c>
      <c r="J14" s="25" t="s">
        <v>153</v>
      </c>
      <c r="K14" s="22" t="s">
        <v>31</v>
      </c>
      <c r="L14" s="22" t="s">
        <v>41</v>
      </c>
      <c r="M14" s="26">
        <v>5</v>
      </c>
      <c r="N14" s="27" t="s">
        <v>154</v>
      </c>
      <c r="O14" s="28"/>
      <c r="P14" s="28">
        <v>1999678737</v>
      </c>
      <c r="Q14" s="28"/>
    </row>
    <row r="15" spans="1:20" s="14" customFormat="1" ht="69" customHeight="1">
      <c r="A15" s="52">
        <v>23</v>
      </c>
      <c r="B15" s="22" t="s">
        <v>132</v>
      </c>
      <c r="C15" s="30" t="s">
        <v>152</v>
      </c>
      <c r="D15" s="24">
        <v>7.34</v>
      </c>
      <c r="E15" s="24" t="s">
        <v>134</v>
      </c>
      <c r="F15" s="24">
        <v>8</v>
      </c>
      <c r="G15" s="22" t="s">
        <v>60</v>
      </c>
      <c r="H15" s="22" t="s">
        <v>61</v>
      </c>
      <c r="I15" s="22" t="s">
        <v>151</v>
      </c>
      <c r="J15" s="25" t="s">
        <v>153</v>
      </c>
      <c r="K15" s="22" t="s">
        <v>31</v>
      </c>
      <c r="L15" s="22" t="s">
        <v>41</v>
      </c>
      <c r="M15" s="26">
        <v>5</v>
      </c>
      <c r="N15" s="27" t="s">
        <v>303</v>
      </c>
      <c r="O15" s="28">
        <v>35000000000</v>
      </c>
      <c r="P15" s="28">
        <v>1000000000</v>
      </c>
      <c r="Q15" s="28"/>
    </row>
    <row r="16" spans="1:20" s="14" customFormat="1" ht="76.5" customHeight="1">
      <c r="A16" s="52">
        <v>25</v>
      </c>
      <c r="B16" s="22" t="s">
        <v>132</v>
      </c>
      <c r="C16" s="30" t="s">
        <v>155</v>
      </c>
      <c r="D16" s="24">
        <v>1.44</v>
      </c>
      <c r="E16" s="24" t="s">
        <v>134</v>
      </c>
      <c r="F16" s="24">
        <v>1.6</v>
      </c>
      <c r="G16" s="22" t="s">
        <v>156</v>
      </c>
      <c r="H16" s="22" t="s">
        <v>157</v>
      </c>
      <c r="I16" s="22" t="s">
        <v>151</v>
      </c>
      <c r="J16" s="25" t="s">
        <v>158</v>
      </c>
      <c r="K16" s="22" t="s">
        <v>31</v>
      </c>
      <c r="L16" s="22" t="s">
        <v>41</v>
      </c>
      <c r="M16" s="24">
        <v>50</v>
      </c>
      <c r="N16" s="23" t="s">
        <v>304</v>
      </c>
      <c r="O16" s="28"/>
      <c r="P16" s="28"/>
      <c r="Q16" s="28">
        <v>250000000</v>
      </c>
      <c r="S16" s="14">
        <v>1</v>
      </c>
    </row>
    <row r="17" spans="1:19" s="14" customFormat="1" ht="76.5" customHeight="1">
      <c r="A17" s="52">
        <v>25</v>
      </c>
      <c r="B17" s="22" t="s">
        <v>132</v>
      </c>
      <c r="C17" s="30" t="s">
        <v>155</v>
      </c>
      <c r="D17" s="24">
        <v>1.44</v>
      </c>
      <c r="E17" s="24" t="s">
        <v>134</v>
      </c>
      <c r="F17" s="24">
        <v>1.6</v>
      </c>
      <c r="G17" s="22" t="s">
        <v>156</v>
      </c>
      <c r="H17" s="22" t="s">
        <v>157</v>
      </c>
      <c r="I17" s="22" t="s">
        <v>151</v>
      </c>
      <c r="J17" s="25" t="s">
        <v>158</v>
      </c>
      <c r="K17" s="22" t="s">
        <v>31</v>
      </c>
      <c r="L17" s="22" t="s">
        <v>41</v>
      </c>
      <c r="M17" s="24">
        <v>50</v>
      </c>
      <c r="N17" s="23" t="s">
        <v>305</v>
      </c>
      <c r="O17" s="28">
        <v>10000000000</v>
      </c>
      <c r="P17" s="28"/>
      <c r="Q17" s="28"/>
      <c r="S17" s="14">
        <v>1</v>
      </c>
    </row>
    <row r="18" spans="1:19" s="14" customFormat="1" ht="69.75" customHeight="1">
      <c r="A18" s="52">
        <v>27</v>
      </c>
      <c r="B18" s="22" t="s">
        <v>132</v>
      </c>
      <c r="C18" s="30" t="s">
        <v>159</v>
      </c>
      <c r="D18" s="24">
        <v>5.71</v>
      </c>
      <c r="E18" s="24" t="s">
        <v>134</v>
      </c>
      <c r="F18" s="24">
        <v>6</v>
      </c>
      <c r="G18" s="22" t="s">
        <v>156</v>
      </c>
      <c r="H18" s="22" t="s">
        <v>157</v>
      </c>
      <c r="I18" s="22" t="s">
        <v>151</v>
      </c>
      <c r="J18" s="25" t="s">
        <v>320</v>
      </c>
      <c r="K18" s="22" t="s">
        <v>31</v>
      </c>
      <c r="L18" s="22" t="s">
        <v>41</v>
      </c>
      <c r="M18" s="24">
        <v>4</v>
      </c>
      <c r="N18" s="23" t="s">
        <v>314</v>
      </c>
      <c r="O18" s="28"/>
      <c r="P18" s="28">
        <v>1000000000</v>
      </c>
      <c r="Q18" s="28"/>
      <c r="R18" s="14">
        <v>1</v>
      </c>
    </row>
    <row r="19" spans="1:19" s="14" customFormat="1" ht="40.5" customHeight="1">
      <c r="A19" s="52">
        <v>21</v>
      </c>
      <c r="B19" s="22" t="s">
        <v>132</v>
      </c>
      <c r="C19" s="30" t="s">
        <v>160</v>
      </c>
      <c r="D19" s="24">
        <v>12.5</v>
      </c>
      <c r="E19" s="24" t="s">
        <v>65</v>
      </c>
      <c r="F19" s="24">
        <v>12.5</v>
      </c>
      <c r="G19" s="22" t="s">
        <v>156</v>
      </c>
      <c r="H19" s="22" t="s">
        <v>157</v>
      </c>
      <c r="I19" s="22" t="s">
        <v>151</v>
      </c>
      <c r="J19" s="25" t="s">
        <v>161</v>
      </c>
      <c r="K19" s="22" t="s">
        <v>31</v>
      </c>
      <c r="L19" s="22" t="s">
        <v>41</v>
      </c>
      <c r="M19" s="24">
        <v>1</v>
      </c>
      <c r="N19" s="23" t="s">
        <v>162</v>
      </c>
      <c r="O19" s="28"/>
      <c r="P19" s="28">
        <v>20000000000</v>
      </c>
      <c r="Q19" s="28"/>
    </row>
    <row r="20" spans="1:19" s="14" customFormat="1" ht="42.75" customHeight="1">
      <c r="A20" s="52">
        <v>41</v>
      </c>
      <c r="B20" s="22" t="s">
        <v>132</v>
      </c>
      <c r="C20" s="30" t="s">
        <v>168</v>
      </c>
      <c r="D20" s="24">
        <v>86</v>
      </c>
      <c r="E20" s="24" t="s">
        <v>169</v>
      </c>
      <c r="F20" s="24">
        <v>150</v>
      </c>
      <c r="G20" s="22" t="s">
        <v>165</v>
      </c>
      <c r="H20" s="22" t="s">
        <v>166</v>
      </c>
      <c r="I20" s="22" t="s">
        <v>167</v>
      </c>
      <c r="J20" s="23" t="s">
        <v>170</v>
      </c>
      <c r="K20" s="22" t="s">
        <v>31</v>
      </c>
      <c r="L20" s="22" t="s">
        <v>41</v>
      </c>
      <c r="M20" s="24">
        <v>1</v>
      </c>
      <c r="N20" s="145" t="s">
        <v>171</v>
      </c>
      <c r="O20" s="161"/>
      <c r="P20" s="149">
        <v>4790967950</v>
      </c>
      <c r="Q20" s="161"/>
    </row>
    <row r="21" spans="1:19" s="14" customFormat="1" ht="24" customHeight="1">
      <c r="A21" s="52">
        <v>45</v>
      </c>
      <c r="B21" s="22" t="s">
        <v>132</v>
      </c>
      <c r="C21" s="30" t="s">
        <v>172</v>
      </c>
      <c r="D21" s="24" t="s">
        <v>173</v>
      </c>
      <c r="E21" s="24" t="s">
        <v>65</v>
      </c>
      <c r="F21" s="24">
        <v>81</v>
      </c>
      <c r="G21" s="22" t="s">
        <v>165</v>
      </c>
      <c r="H21" s="22" t="s">
        <v>166</v>
      </c>
      <c r="I21" s="22" t="s">
        <v>167</v>
      </c>
      <c r="J21" s="25" t="s">
        <v>174</v>
      </c>
      <c r="K21" s="22" t="s">
        <v>31</v>
      </c>
      <c r="L21" s="22" t="s">
        <v>41</v>
      </c>
      <c r="M21" s="26">
        <v>2</v>
      </c>
      <c r="N21" s="145"/>
      <c r="O21" s="161"/>
      <c r="P21" s="149"/>
      <c r="Q21" s="161"/>
    </row>
    <row r="22" spans="1:19" s="14" customFormat="1" ht="49.5" customHeight="1">
      <c r="A22" s="177">
        <v>44</v>
      </c>
      <c r="B22" s="148" t="s">
        <v>132</v>
      </c>
      <c r="C22" s="23" t="s">
        <v>175</v>
      </c>
      <c r="D22" s="24" t="s">
        <v>176</v>
      </c>
      <c r="E22" s="24" t="s">
        <v>65</v>
      </c>
      <c r="F22" s="24" t="s">
        <v>177</v>
      </c>
      <c r="G22" s="30" t="s">
        <v>165</v>
      </c>
      <c r="H22" s="22" t="s">
        <v>166</v>
      </c>
      <c r="I22" s="22" t="s">
        <v>167</v>
      </c>
      <c r="J22" s="145" t="s">
        <v>178</v>
      </c>
      <c r="K22" s="22" t="s">
        <v>31</v>
      </c>
      <c r="L22" s="142" t="s">
        <v>41</v>
      </c>
      <c r="M22" s="142">
        <v>2</v>
      </c>
      <c r="N22" s="145" t="s">
        <v>179</v>
      </c>
      <c r="O22" s="149">
        <v>26700000000</v>
      </c>
      <c r="P22" s="149">
        <v>26700000000</v>
      </c>
      <c r="Q22" s="161"/>
    </row>
    <row r="23" spans="1:19" s="14" customFormat="1" ht="49.5" customHeight="1">
      <c r="A23" s="177"/>
      <c r="B23" s="148"/>
      <c r="C23" s="23" t="s">
        <v>180</v>
      </c>
      <c r="D23" s="24">
        <v>64.8</v>
      </c>
      <c r="E23" s="24" t="s">
        <v>65</v>
      </c>
      <c r="F23" s="24">
        <v>73</v>
      </c>
      <c r="G23" s="30" t="s">
        <v>165</v>
      </c>
      <c r="H23" s="22" t="s">
        <v>166</v>
      </c>
      <c r="I23" s="22" t="s">
        <v>167</v>
      </c>
      <c r="J23" s="145"/>
      <c r="K23" s="22" t="s">
        <v>31</v>
      </c>
      <c r="L23" s="142"/>
      <c r="M23" s="142"/>
      <c r="N23" s="145"/>
      <c r="O23" s="149"/>
      <c r="P23" s="149"/>
      <c r="Q23" s="161"/>
    </row>
    <row r="24" spans="1:19" s="14" customFormat="1" ht="25.5" customHeight="1">
      <c r="A24" s="171">
        <v>46</v>
      </c>
      <c r="B24" s="164" t="s">
        <v>132</v>
      </c>
      <c r="C24" s="23" t="s">
        <v>172</v>
      </c>
      <c r="D24" s="24">
        <v>79.14</v>
      </c>
      <c r="E24" s="24" t="s">
        <v>65</v>
      </c>
      <c r="F24" s="24">
        <v>81</v>
      </c>
      <c r="G24" s="22" t="s">
        <v>165</v>
      </c>
      <c r="H24" s="22" t="s">
        <v>166</v>
      </c>
      <c r="I24" s="163" t="s">
        <v>167</v>
      </c>
      <c r="J24" s="164" t="s">
        <v>181</v>
      </c>
      <c r="K24" s="22" t="s">
        <v>31</v>
      </c>
      <c r="L24" s="163" t="s">
        <v>41</v>
      </c>
      <c r="M24" s="163">
        <v>2</v>
      </c>
      <c r="N24" s="145" t="s">
        <v>182</v>
      </c>
      <c r="O24" s="149"/>
      <c r="P24" s="149">
        <v>20000000000</v>
      </c>
      <c r="Q24" s="161"/>
    </row>
    <row r="25" spans="1:19" s="14" customFormat="1" ht="25.5" customHeight="1">
      <c r="A25" s="171"/>
      <c r="B25" s="164"/>
      <c r="C25" s="23" t="s">
        <v>183</v>
      </c>
      <c r="D25" s="24">
        <v>94.38</v>
      </c>
      <c r="E25" s="24" t="s">
        <v>65</v>
      </c>
      <c r="F25" s="24">
        <v>94.7</v>
      </c>
      <c r="G25" s="22" t="s">
        <v>165</v>
      </c>
      <c r="H25" s="22" t="s">
        <v>166</v>
      </c>
      <c r="I25" s="163"/>
      <c r="J25" s="164"/>
      <c r="K25" s="22" t="s">
        <v>31</v>
      </c>
      <c r="L25" s="163"/>
      <c r="M25" s="163"/>
      <c r="N25" s="145"/>
      <c r="O25" s="149"/>
      <c r="P25" s="149"/>
      <c r="Q25" s="161"/>
    </row>
    <row r="26" spans="1:19" s="14" customFormat="1" ht="39" customHeight="1">
      <c r="A26" s="52">
        <v>48</v>
      </c>
      <c r="B26" s="163" t="s">
        <v>132</v>
      </c>
      <c r="C26" s="30" t="s">
        <v>188</v>
      </c>
      <c r="D26" s="24">
        <v>100</v>
      </c>
      <c r="E26" s="24" t="s">
        <v>184</v>
      </c>
      <c r="F26" s="24">
        <v>100</v>
      </c>
      <c r="G26" s="22" t="s">
        <v>185</v>
      </c>
      <c r="H26" s="22" t="s">
        <v>186</v>
      </c>
      <c r="I26" s="22" t="s">
        <v>187</v>
      </c>
      <c r="J26" s="164" t="s">
        <v>189</v>
      </c>
      <c r="K26" s="22" t="s">
        <v>31</v>
      </c>
      <c r="L26" s="22" t="s">
        <v>190</v>
      </c>
      <c r="M26" s="24">
        <v>25.15</v>
      </c>
      <c r="N26" s="145" t="s">
        <v>191</v>
      </c>
      <c r="O26" s="161"/>
      <c r="P26" s="161">
        <v>210000000000</v>
      </c>
      <c r="Q26" s="161"/>
    </row>
    <row r="27" spans="1:19" s="14" customFormat="1" ht="30" customHeight="1">
      <c r="A27" s="52">
        <v>49</v>
      </c>
      <c r="B27" s="163"/>
      <c r="C27" s="30" t="s">
        <v>192</v>
      </c>
      <c r="D27" s="24">
        <v>3625</v>
      </c>
      <c r="E27" s="24" t="s">
        <v>184</v>
      </c>
      <c r="F27" s="24">
        <v>2000</v>
      </c>
      <c r="G27" s="22" t="s">
        <v>185</v>
      </c>
      <c r="H27" s="22" t="s">
        <v>186</v>
      </c>
      <c r="I27" s="22" t="s">
        <v>187</v>
      </c>
      <c r="J27" s="164"/>
      <c r="K27" s="22" t="s">
        <v>31</v>
      </c>
      <c r="L27" s="22" t="s">
        <v>190</v>
      </c>
      <c r="M27" s="24">
        <v>274.85000000000002</v>
      </c>
      <c r="N27" s="145"/>
      <c r="O27" s="161"/>
      <c r="P27" s="161"/>
      <c r="Q27" s="161"/>
    </row>
    <row r="28" spans="1:19" s="14" customFormat="1" ht="48.75" customHeight="1">
      <c r="A28" s="69">
        <v>53</v>
      </c>
      <c r="B28" s="22" t="s">
        <v>132</v>
      </c>
      <c r="C28" s="22" t="s">
        <v>133</v>
      </c>
      <c r="D28" s="24">
        <v>8.86</v>
      </c>
      <c r="E28" s="24" t="s">
        <v>134</v>
      </c>
      <c r="F28" s="24">
        <v>9</v>
      </c>
      <c r="G28" s="22" t="s">
        <v>185</v>
      </c>
      <c r="H28" s="22" t="s">
        <v>186</v>
      </c>
      <c r="I28" s="22" t="s">
        <v>187</v>
      </c>
      <c r="J28" s="25" t="s">
        <v>193</v>
      </c>
      <c r="K28" s="22" t="s">
        <v>31</v>
      </c>
      <c r="L28" s="22" t="s">
        <v>41</v>
      </c>
      <c r="M28" s="24">
        <v>3</v>
      </c>
      <c r="N28" s="23" t="s">
        <v>194</v>
      </c>
      <c r="O28" s="28"/>
      <c r="P28" s="28">
        <v>6400000000</v>
      </c>
      <c r="Q28" s="28"/>
    </row>
    <row r="29" spans="1:19" s="14" customFormat="1" ht="45.75" customHeight="1">
      <c r="A29" s="69">
        <v>54</v>
      </c>
      <c r="B29" s="22" t="s">
        <v>132</v>
      </c>
      <c r="C29" s="22" t="s">
        <v>192</v>
      </c>
      <c r="D29" s="22">
        <v>3625</v>
      </c>
      <c r="E29" s="22" t="s">
        <v>184</v>
      </c>
      <c r="F29" s="22">
        <v>2000</v>
      </c>
      <c r="G29" s="22" t="s">
        <v>185</v>
      </c>
      <c r="H29" s="22" t="s">
        <v>186</v>
      </c>
      <c r="I29" s="22" t="s">
        <v>187</v>
      </c>
      <c r="J29" s="22" t="s">
        <v>315</v>
      </c>
      <c r="K29" s="22" t="s">
        <v>31</v>
      </c>
      <c r="L29" s="22" t="s">
        <v>41</v>
      </c>
      <c r="M29" s="24">
        <v>200</v>
      </c>
      <c r="N29" s="23" t="s">
        <v>195</v>
      </c>
      <c r="O29" s="28"/>
      <c r="P29" s="28">
        <v>27221650880</v>
      </c>
      <c r="Q29" s="28"/>
    </row>
    <row r="30" spans="1:19" s="14" customFormat="1" ht="54.75" customHeight="1">
      <c r="A30" s="52">
        <v>55</v>
      </c>
      <c r="B30" s="22" t="s">
        <v>132</v>
      </c>
      <c r="C30" s="30" t="s">
        <v>188</v>
      </c>
      <c r="D30" s="24">
        <v>100</v>
      </c>
      <c r="E30" s="24" t="s">
        <v>184</v>
      </c>
      <c r="F30" s="24">
        <v>100</v>
      </c>
      <c r="G30" s="22" t="s">
        <v>185</v>
      </c>
      <c r="H30" s="22" t="s">
        <v>186</v>
      </c>
      <c r="I30" s="22" t="s">
        <v>187</v>
      </c>
      <c r="J30" s="25" t="s">
        <v>196</v>
      </c>
      <c r="K30" s="22" t="s">
        <v>31</v>
      </c>
      <c r="L30" s="22" t="s">
        <v>184</v>
      </c>
      <c r="M30" s="24">
        <v>100</v>
      </c>
      <c r="N30" s="23" t="s">
        <v>197</v>
      </c>
      <c r="O30" s="28"/>
      <c r="P30" s="28">
        <v>8200000000</v>
      </c>
      <c r="Q30" s="28"/>
    </row>
    <row r="31" spans="1:19" s="71" customFormat="1" ht="48.75" customHeight="1">
      <c r="A31" s="178">
        <v>58</v>
      </c>
      <c r="B31" s="175" t="s">
        <v>132</v>
      </c>
      <c r="C31" s="179" t="s">
        <v>198</v>
      </c>
      <c r="D31" s="176">
        <v>79</v>
      </c>
      <c r="E31" s="176" t="s">
        <v>41</v>
      </c>
      <c r="F31" s="180">
        <v>71</v>
      </c>
      <c r="G31" s="175" t="s">
        <v>185</v>
      </c>
      <c r="H31" s="175" t="s">
        <v>186</v>
      </c>
      <c r="I31" s="175" t="s">
        <v>187</v>
      </c>
      <c r="J31" s="175" t="s">
        <v>199</v>
      </c>
      <c r="K31" s="22" t="s">
        <v>31</v>
      </c>
      <c r="L31" s="175" t="s">
        <v>200</v>
      </c>
      <c r="M31" s="176">
        <v>25</v>
      </c>
      <c r="N31" s="107" t="s">
        <v>201</v>
      </c>
      <c r="O31" s="70"/>
      <c r="P31" s="70">
        <v>52236735303</v>
      </c>
      <c r="Q31" s="70"/>
    </row>
    <row r="32" spans="1:19" s="73" customFormat="1" ht="51">
      <c r="A32" s="178"/>
      <c r="B32" s="175"/>
      <c r="C32" s="179"/>
      <c r="D32" s="176"/>
      <c r="E32" s="176"/>
      <c r="F32" s="180"/>
      <c r="G32" s="175"/>
      <c r="H32" s="175"/>
      <c r="I32" s="175"/>
      <c r="J32" s="175"/>
      <c r="K32" s="22" t="s">
        <v>31</v>
      </c>
      <c r="L32" s="175"/>
      <c r="M32" s="176"/>
      <c r="N32" s="108" t="s">
        <v>202</v>
      </c>
      <c r="O32" s="72"/>
      <c r="P32" s="28">
        <v>1259067059</v>
      </c>
      <c r="Q32" s="72"/>
      <c r="R32" s="73">
        <v>2</v>
      </c>
    </row>
    <row r="33" spans="1:19" s="73" customFormat="1" ht="76.5">
      <c r="A33" s="178"/>
      <c r="B33" s="175"/>
      <c r="C33" s="179"/>
      <c r="D33" s="176"/>
      <c r="E33" s="176"/>
      <c r="F33" s="180"/>
      <c r="G33" s="175"/>
      <c r="H33" s="175"/>
      <c r="I33" s="175"/>
      <c r="J33" s="175"/>
      <c r="K33" s="22" t="s">
        <v>31</v>
      </c>
      <c r="L33" s="175"/>
      <c r="M33" s="176"/>
      <c r="N33" s="108" t="s">
        <v>203</v>
      </c>
      <c r="O33" s="72"/>
      <c r="P33" s="28">
        <f>+'[2]Compr SGR-AD Gob-2021-2022'!$E$42+'[2]Compr SGR-AD Gob-2021-2022'!$E$45</f>
        <v>3655531437.5599999</v>
      </c>
      <c r="Q33" s="72"/>
      <c r="R33" s="73">
        <v>2</v>
      </c>
    </row>
    <row r="34" spans="1:19" s="73" customFormat="1" ht="43.5" customHeight="1">
      <c r="A34" s="178"/>
      <c r="B34" s="175"/>
      <c r="C34" s="179"/>
      <c r="D34" s="176"/>
      <c r="E34" s="176"/>
      <c r="F34" s="180"/>
      <c r="G34" s="175"/>
      <c r="H34" s="175"/>
      <c r="I34" s="175"/>
      <c r="J34" s="175"/>
      <c r="K34" s="22" t="s">
        <v>31</v>
      </c>
      <c r="L34" s="175"/>
      <c r="M34" s="176"/>
      <c r="N34" s="23" t="s">
        <v>204</v>
      </c>
      <c r="O34" s="72"/>
      <c r="P34" s="28">
        <v>1600000000</v>
      </c>
      <c r="Q34" s="72"/>
    </row>
    <row r="35" spans="1:19" s="14" customFormat="1" ht="37.5" customHeight="1">
      <c r="A35" s="52">
        <v>61</v>
      </c>
      <c r="B35" s="22" t="s">
        <v>132</v>
      </c>
      <c r="C35" s="30" t="s">
        <v>205</v>
      </c>
      <c r="D35" s="24">
        <v>41.55</v>
      </c>
      <c r="E35" s="24" t="s">
        <v>65</v>
      </c>
      <c r="F35" s="24">
        <v>41.04</v>
      </c>
      <c r="G35" s="22" t="s">
        <v>206</v>
      </c>
      <c r="H35" s="22" t="s">
        <v>207</v>
      </c>
      <c r="I35" s="22" t="s">
        <v>187</v>
      </c>
      <c r="J35" s="25" t="s">
        <v>208</v>
      </c>
      <c r="K35" s="22" t="s">
        <v>31</v>
      </c>
      <c r="L35" s="22" t="s">
        <v>41</v>
      </c>
      <c r="M35" s="24">
        <v>800</v>
      </c>
      <c r="N35" s="23" t="s">
        <v>209</v>
      </c>
      <c r="O35" s="28"/>
      <c r="P35" s="28">
        <v>1500000000</v>
      </c>
      <c r="Q35" s="28"/>
    </row>
    <row r="36" spans="1:19" s="95" customFormat="1" ht="42" customHeight="1">
      <c r="A36" s="109">
        <v>63</v>
      </c>
      <c r="B36" s="110" t="s">
        <v>132</v>
      </c>
      <c r="C36" s="111" t="s">
        <v>210</v>
      </c>
      <c r="D36" s="93">
        <v>13.51</v>
      </c>
      <c r="E36" s="93" t="s">
        <v>65</v>
      </c>
      <c r="F36" s="93">
        <v>12.61</v>
      </c>
      <c r="G36" s="110" t="s">
        <v>206</v>
      </c>
      <c r="H36" s="110" t="s">
        <v>207</v>
      </c>
      <c r="I36" s="110" t="s">
        <v>187</v>
      </c>
      <c r="J36" s="112"/>
      <c r="K36" s="93"/>
      <c r="L36" s="110"/>
      <c r="M36" s="93"/>
      <c r="N36" s="113" t="s">
        <v>211</v>
      </c>
      <c r="O36" s="94"/>
      <c r="P36" s="94">
        <v>15000000000</v>
      </c>
      <c r="Q36" s="94"/>
    </row>
    <row r="37" spans="1:19" s="14" customFormat="1" ht="42.75" customHeight="1">
      <c r="A37" s="177">
        <v>69</v>
      </c>
      <c r="B37" s="148" t="s">
        <v>132</v>
      </c>
      <c r="C37" s="148" t="s">
        <v>212</v>
      </c>
      <c r="D37" s="148">
        <v>92.4</v>
      </c>
      <c r="E37" s="148" t="s">
        <v>65</v>
      </c>
      <c r="F37" s="148">
        <v>96</v>
      </c>
      <c r="G37" s="148" t="s">
        <v>206</v>
      </c>
      <c r="H37" s="148" t="s">
        <v>207</v>
      </c>
      <c r="I37" s="148" t="s">
        <v>187</v>
      </c>
      <c r="J37" s="174" t="s">
        <v>213</v>
      </c>
      <c r="K37" s="172" t="s">
        <v>31</v>
      </c>
      <c r="L37" s="174" t="s">
        <v>41</v>
      </c>
      <c r="M37" s="172">
        <v>6</v>
      </c>
      <c r="N37" s="23" t="s">
        <v>214</v>
      </c>
      <c r="O37" s="28"/>
      <c r="P37" s="28">
        <v>1531723195</v>
      </c>
      <c r="Q37" s="28"/>
      <c r="R37" s="14">
        <v>2</v>
      </c>
    </row>
    <row r="38" spans="1:19" s="14" customFormat="1" ht="49.5" customHeight="1">
      <c r="A38" s="177"/>
      <c r="B38" s="148"/>
      <c r="C38" s="148"/>
      <c r="D38" s="148"/>
      <c r="E38" s="148"/>
      <c r="F38" s="148"/>
      <c r="G38" s="148"/>
      <c r="H38" s="148"/>
      <c r="I38" s="148"/>
      <c r="J38" s="174"/>
      <c r="K38" s="172"/>
      <c r="L38" s="174"/>
      <c r="M38" s="172"/>
      <c r="N38" s="23" t="s">
        <v>215</v>
      </c>
      <c r="O38" s="28"/>
      <c r="P38" s="28">
        <v>5578408461</v>
      </c>
      <c r="Q38" s="28"/>
      <c r="R38" s="14">
        <v>2</v>
      </c>
    </row>
    <row r="39" spans="1:19" s="14" customFormat="1" ht="44.25" customHeight="1">
      <c r="A39" s="177"/>
      <c r="B39" s="148"/>
      <c r="C39" s="148"/>
      <c r="D39" s="148"/>
      <c r="E39" s="148"/>
      <c r="F39" s="148"/>
      <c r="G39" s="148"/>
      <c r="H39" s="148"/>
      <c r="I39" s="148"/>
      <c r="J39" s="174"/>
      <c r="K39" s="172"/>
      <c r="L39" s="174"/>
      <c r="M39" s="172"/>
      <c r="N39" s="145" t="s">
        <v>216</v>
      </c>
      <c r="O39" s="161"/>
      <c r="P39" s="149">
        <v>4155474411</v>
      </c>
      <c r="Q39" s="161"/>
      <c r="R39" s="105">
        <v>2</v>
      </c>
    </row>
    <row r="40" spans="1:19" s="14" customFormat="1" ht="29.25" customHeight="1">
      <c r="A40" s="67"/>
      <c r="B40" s="30"/>
      <c r="C40" s="30"/>
      <c r="D40" s="30"/>
      <c r="E40" s="30"/>
      <c r="F40" s="30"/>
      <c r="G40" s="30"/>
      <c r="H40" s="30"/>
      <c r="I40" s="30"/>
      <c r="J40" s="174"/>
      <c r="K40" s="172"/>
      <c r="L40" s="174"/>
      <c r="M40" s="172"/>
      <c r="N40" s="145"/>
      <c r="O40" s="161"/>
      <c r="P40" s="149"/>
      <c r="Q40" s="161"/>
      <c r="R40" s="106"/>
    </row>
    <row r="41" spans="1:19" s="14" customFormat="1" ht="36.75" customHeight="1">
      <c r="A41" s="69">
        <v>70</v>
      </c>
      <c r="B41" s="22" t="s">
        <v>132</v>
      </c>
      <c r="C41" s="22" t="s">
        <v>217</v>
      </c>
      <c r="D41" s="22">
        <v>78.78</v>
      </c>
      <c r="E41" s="22" t="s">
        <v>65</v>
      </c>
      <c r="F41" s="22">
        <v>79.209999999999994</v>
      </c>
      <c r="G41" s="22" t="s">
        <v>206</v>
      </c>
      <c r="H41" s="22" t="s">
        <v>207</v>
      </c>
      <c r="I41" s="22" t="s">
        <v>187</v>
      </c>
      <c r="J41" s="174"/>
      <c r="K41" s="22" t="s">
        <v>31</v>
      </c>
      <c r="L41" s="22" t="s">
        <v>41</v>
      </c>
      <c r="M41" s="24">
        <v>6</v>
      </c>
      <c r="N41" s="145"/>
      <c r="O41" s="29">
        <v>40000000000</v>
      </c>
      <c r="P41" s="29">
        <v>38214372885</v>
      </c>
      <c r="Q41" s="161"/>
      <c r="R41" s="105"/>
    </row>
    <row r="42" spans="1:19" s="14" customFormat="1" ht="63.75" customHeight="1">
      <c r="A42" s="173">
        <v>73</v>
      </c>
      <c r="B42" s="163" t="s">
        <v>132</v>
      </c>
      <c r="C42" s="163" t="s">
        <v>218</v>
      </c>
      <c r="D42" s="163">
        <v>59.41</v>
      </c>
      <c r="E42" s="163" t="s">
        <v>65</v>
      </c>
      <c r="F42" s="163">
        <v>62</v>
      </c>
      <c r="G42" s="163" t="s">
        <v>206</v>
      </c>
      <c r="H42" s="163" t="s">
        <v>207</v>
      </c>
      <c r="I42" s="163" t="s">
        <v>187</v>
      </c>
      <c r="J42" s="164" t="s">
        <v>219</v>
      </c>
      <c r="K42" s="163" t="s">
        <v>31</v>
      </c>
      <c r="L42" s="163" t="s">
        <v>41</v>
      </c>
      <c r="M42" s="142">
        <v>11</v>
      </c>
      <c r="N42" s="23" t="s">
        <v>220</v>
      </c>
      <c r="O42" s="28"/>
      <c r="P42" s="28">
        <v>1041291055</v>
      </c>
      <c r="Q42" s="28"/>
      <c r="R42" s="14">
        <v>2</v>
      </c>
    </row>
    <row r="43" spans="1:19" s="14" customFormat="1" ht="63.75" customHeight="1">
      <c r="A43" s="173"/>
      <c r="B43" s="163"/>
      <c r="C43" s="163"/>
      <c r="D43" s="163"/>
      <c r="E43" s="163"/>
      <c r="F43" s="163"/>
      <c r="G43" s="163"/>
      <c r="H43" s="163"/>
      <c r="I43" s="163"/>
      <c r="J43" s="164"/>
      <c r="K43" s="163"/>
      <c r="L43" s="163"/>
      <c r="M43" s="142"/>
      <c r="N43" s="23" t="s">
        <v>221</v>
      </c>
      <c r="O43" s="28"/>
      <c r="P43" s="28">
        <v>1896133697</v>
      </c>
      <c r="Q43" s="28"/>
      <c r="R43" s="14">
        <v>2</v>
      </c>
    </row>
    <row r="44" spans="1:19" s="14" customFormat="1" ht="30" customHeight="1">
      <c r="A44" s="173"/>
      <c r="B44" s="163"/>
      <c r="C44" s="163"/>
      <c r="D44" s="163"/>
      <c r="E44" s="163"/>
      <c r="F44" s="163"/>
      <c r="G44" s="163"/>
      <c r="H44" s="163"/>
      <c r="I44" s="163"/>
      <c r="J44" s="164"/>
      <c r="K44" s="163"/>
      <c r="L44" s="163"/>
      <c r="M44" s="142"/>
      <c r="N44" s="145" t="s">
        <v>294</v>
      </c>
      <c r="O44" s="161">
        <v>8000000000</v>
      </c>
      <c r="P44" s="149">
        <v>14300000000</v>
      </c>
      <c r="Q44" s="149">
        <v>1500000000</v>
      </c>
      <c r="R44" s="170"/>
      <c r="S44" s="14">
        <v>1</v>
      </c>
    </row>
    <row r="45" spans="1:19" s="14" customFormat="1" ht="36.75" customHeight="1">
      <c r="A45" s="69">
        <v>74</v>
      </c>
      <c r="B45" s="22" t="s">
        <v>132</v>
      </c>
      <c r="C45" s="22" t="s">
        <v>222</v>
      </c>
      <c r="D45" s="22">
        <v>74</v>
      </c>
      <c r="E45" s="22" t="s">
        <v>65</v>
      </c>
      <c r="F45" s="22">
        <v>76</v>
      </c>
      <c r="G45" s="22" t="s">
        <v>206</v>
      </c>
      <c r="H45" s="22" t="s">
        <v>207</v>
      </c>
      <c r="I45" s="22" t="s">
        <v>187</v>
      </c>
      <c r="J45" s="164"/>
      <c r="K45" s="22" t="s">
        <v>31</v>
      </c>
      <c r="L45" s="22" t="s">
        <v>41</v>
      </c>
      <c r="M45" s="24">
        <v>11</v>
      </c>
      <c r="N45" s="145"/>
      <c r="O45" s="161"/>
      <c r="P45" s="149"/>
      <c r="Q45" s="149"/>
      <c r="R45" s="170"/>
    </row>
    <row r="46" spans="1:19" s="71" customFormat="1" ht="70.5" customHeight="1">
      <c r="A46" s="114">
        <v>82</v>
      </c>
      <c r="B46" s="91" t="s">
        <v>132</v>
      </c>
      <c r="C46" s="79" t="s">
        <v>226</v>
      </c>
      <c r="D46" s="74">
        <v>0</v>
      </c>
      <c r="E46" s="74" t="s">
        <v>134</v>
      </c>
      <c r="F46" s="74">
        <v>4</v>
      </c>
      <c r="G46" s="91" t="s">
        <v>163</v>
      </c>
      <c r="H46" s="91" t="s">
        <v>164</v>
      </c>
      <c r="I46" s="91" t="s">
        <v>223</v>
      </c>
      <c r="J46" s="115" t="s">
        <v>283</v>
      </c>
      <c r="K46" s="74" t="s">
        <v>31</v>
      </c>
      <c r="L46" s="91" t="s">
        <v>41</v>
      </c>
      <c r="M46" s="74">
        <v>4</v>
      </c>
      <c r="N46" s="107" t="s">
        <v>299</v>
      </c>
      <c r="O46" s="70"/>
      <c r="P46" s="70"/>
      <c r="Q46" s="70">
        <v>470000000</v>
      </c>
    </row>
    <row r="47" spans="1:19" s="71" customFormat="1" ht="43.5" customHeight="1">
      <c r="A47" s="114">
        <v>93</v>
      </c>
      <c r="B47" s="91" t="s">
        <v>132</v>
      </c>
      <c r="C47" s="107" t="s">
        <v>227</v>
      </c>
      <c r="D47" s="74">
        <v>11</v>
      </c>
      <c r="E47" s="74" t="s">
        <v>41</v>
      </c>
      <c r="F47" s="74">
        <v>16</v>
      </c>
      <c r="G47" s="91" t="s">
        <v>224</v>
      </c>
      <c r="H47" s="91" t="s">
        <v>225</v>
      </c>
      <c r="I47" s="91" t="s">
        <v>223</v>
      </c>
      <c r="J47" s="115" t="s">
        <v>229</v>
      </c>
      <c r="K47" s="74" t="s">
        <v>31</v>
      </c>
      <c r="L47" s="91" t="s">
        <v>41</v>
      </c>
      <c r="M47" s="74">
        <v>4</v>
      </c>
      <c r="N47" s="107" t="s">
        <v>313</v>
      </c>
      <c r="O47" s="70">
        <v>99112442055.899994</v>
      </c>
      <c r="P47" s="70">
        <v>48028174061.099998</v>
      </c>
      <c r="Q47" s="70"/>
      <c r="R47" s="71">
        <v>1</v>
      </c>
    </row>
    <row r="48" spans="1:19" s="14" customFormat="1" ht="24" customHeight="1">
      <c r="A48" s="171">
        <v>94</v>
      </c>
      <c r="B48" s="163" t="s">
        <v>132</v>
      </c>
      <c r="C48" s="145" t="s">
        <v>228</v>
      </c>
      <c r="D48" s="142" t="s">
        <v>31</v>
      </c>
      <c r="E48" s="142" t="s">
        <v>41</v>
      </c>
      <c r="F48" s="142">
        <v>4</v>
      </c>
      <c r="G48" s="163" t="s">
        <v>224</v>
      </c>
      <c r="H48" s="163" t="s">
        <v>225</v>
      </c>
      <c r="I48" s="163" t="s">
        <v>223</v>
      </c>
      <c r="J48" s="164" t="s">
        <v>229</v>
      </c>
      <c r="K48" s="142" t="s">
        <v>31</v>
      </c>
      <c r="L48" s="163" t="s">
        <v>41</v>
      </c>
      <c r="M48" s="142">
        <v>4</v>
      </c>
      <c r="N48" s="23" t="s">
        <v>230</v>
      </c>
      <c r="O48" s="28"/>
      <c r="P48" s="28">
        <v>5800000000</v>
      </c>
      <c r="Q48" s="28"/>
    </row>
    <row r="49" spans="1:19" s="14" customFormat="1" ht="24" customHeight="1">
      <c r="A49" s="171"/>
      <c r="B49" s="163"/>
      <c r="C49" s="145"/>
      <c r="D49" s="142"/>
      <c r="E49" s="142"/>
      <c r="F49" s="142"/>
      <c r="G49" s="163"/>
      <c r="H49" s="163"/>
      <c r="I49" s="163"/>
      <c r="J49" s="164"/>
      <c r="K49" s="142"/>
      <c r="L49" s="163"/>
      <c r="M49" s="142"/>
      <c r="N49" s="23" t="s">
        <v>231</v>
      </c>
      <c r="O49" s="28"/>
      <c r="P49" s="28">
        <v>850000000</v>
      </c>
      <c r="Q49" s="28"/>
    </row>
    <row r="50" spans="1:19" s="14" customFormat="1" ht="63" customHeight="1">
      <c r="A50" s="52">
        <v>94</v>
      </c>
      <c r="B50" s="22" t="s">
        <v>132</v>
      </c>
      <c r="C50" s="23" t="s">
        <v>228</v>
      </c>
      <c r="D50" s="24" t="s">
        <v>31</v>
      </c>
      <c r="E50" s="24" t="s">
        <v>41</v>
      </c>
      <c r="F50" s="24">
        <v>4</v>
      </c>
      <c r="G50" s="22" t="s">
        <v>224</v>
      </c>
      <c r="H50" s="22" t="s">
        <v>225</v>
      </c>
      <c r="I50" s="22" t="s">
        <v>223</v>
      </c>
      <c r="J50" s="115" t="s">
        <v>233</v>
      </c>
      <c r="K50" s="24" t="s">
        <v>31</v>
      </c>
      <c r="L50" s="22" t="s">
        <v>41</v>
      </c>
      <c r="M50" s="24">
        <v>4</v>
      </c>
      <c r="N50" s="23" t="s">
        <v>284</v>
      </c>
      <c r="O50" s="28"/>
      <c r="P50" s="28"/>
      <c r="Q50" s="28">
        <v>475000000</v>
      </c>
      <c r="S50" s="14">
        <v>1</v>
      </c>
    </row>
    <row r="51" spans="1:19" s="71" customFormat="1" ht="60.75" customHeight="1" thickBot="1">
      <c r="A51" s="116">
        <v>95</v>
      </c>
      <c r="B51" s="117" t="s">
        <v>132</v>
      </c>
      <c r="C51" s="118" t="s">
        <v>232</v>
      </c>
      <c r="D51" s="119" t="s">
        <v>31</v>
      </c>
      <c r="E51" s="119" t="s">
        <v>41</v>
      </c>
      <c r="F51" s="119">
        <v>50</v>
      </c>
      <c r="G51" s="117" t="s">
        <v>224</v>
      </c>
      <c r="H51" s="117" t="s">
        <v>225</v>
      </c>
      <c r="I51" s="117" t="s">
        <v>223</v>
      </c>
      <c r="J51" s="120" t="s">
        <v>233</v>
      </c>
      <c r="K51" s="119" t="s">
        <v>31</v>
      </c>
      <c r="L51" s="32" t="s">
        <v>41</v>
      </c>
      <c r="M51" s="119">
        <v>4</v>
      </c>
      <c r="N51" s="118" t="s">
        <v>296</v>
      </c>
      <c r="O51" s="121"/>
      <c r="P51" s="121"/>
      <c r="Q51" s="121">
        <v>160000000</v>
      </c>
    </row>
    <row r="52" spans="1:19" ht="24" customHeight="1">
      <c r="A52" s="38" t="s">
        <v>69</v>
      </c>
      <c r="B52" s="38" t="s">
        <v>69</v>
      </c>
      <c r="C52" s="40" t="s">
        <v>69</v>
      </c>
      <c r="D52" s="38" t="s">
        <v>69</v>
      </c>
      <c r="E52" s="38" t="s">
        <v>69</v>
      </c>
      <c r="F52" s="38" t="s">
        <v>69</v>
      </c>
      <c r="G52" s="39" t="s">
        <v>69</v>
      </c>
      <c r="H52" s="39" t="s">
        <v>69</v>
      </c>
      <c r="I52" s="40"/>
      <c r="J52" s="38" t="s">
        <v>69</v>
      </c>
      <c r="K52" s="38"/>
      <c r="L52" s="38" t="s">
        <v>69</v>
      </c>
      <c r="M52" s="38" t="s">
        <v>69</v>
      </c>
      <c r="O52" s="97"/>
      <c r="P52" s="97"/>
      <c r="Q52" s="97"/>
    </row>
    <row r="54" spans="1:19" ht="24" customHeight="1">
      <c r="B54" s="191" t="s">
        <v>322</v>
      </c>
      <c r="C54" s="191"/>
      <c r="D54" s="191"/>
    </row>
    <row r="55" spans="1:19" ht="24" customHeight="1">
      <c r="B55" s="191"/>
      <c r="C55" s="191"/>
      <c r="D55" s="191"/>
    </row>
  </sheetData>
  <dataConsolidate/>
  <mergeCells count="120">
    <mergeCell ref="E7:E11"/>
    <mergeCell ref="F7:F11"/>
    <mergeCell ref="O1:Q1"/>
    <mergeCell ref="A2:A3"/>
    <mergeCell ref="C2:F2"/>
    <mergeCell ref="G2:H2"/>
    <mergeCell ref="J2:M2"/>
    <mergeCell ref="O2:Q2"/>
    <mergeCell ref="N1:N3"/>
    <mergeCell ref="J12:J13"/>
    <mergeCell ref="L12:L13"/>
    <mergeCell ref="M12:M13"/>
    <mergeCell ref="N20:N21"/>
    <mergeCell ref="P20:P21"/>
    <mergeCell ref="M7:M11"/>
    <mergeCell ref="A12:A13"/>
    <mergeCell ref="B12:B13"/>
    <mergeCell ref="C12:C13"/>
    <mergeCell ref="D12:D13"/>
    <mergeCell ref="E12:E13"/>
    <mergeCell ref="F12:F13"/>
    <mergeCell ref="G12:G13"/>
    <mergeCell ref="H12:H13"/>
    <mergeCell ref="I12:I13"/>
    <mergeCell ref="G7:G11"/>
    <mergeCell ref="H7:H11"/>
    <mergeCell ref="I7:I11"/>
    <mergeCell ref="J7:J11"/>
    <mergeCell ref="L7:L11"/>
    <mergeCell ref="A7:A11"/>
    <mergeCell ref="B7:B11"/>
    <mergeCell ref="C7:C11"/>
    <mergeCell ref="D7:D11"/>
    <mergeCell ref="N22:N23"/>
    <mergeCell ref="O22:O23"/>
    <mergeCell ref="P22:P23"/>
    <mergeCell ref="Q22:Q23"/>
    <mergeCell ref="A24:A25"/>
    <mergeCell ref="B24:B25"/>
    <mergeCell ref="I24:I25"/>
    <mergeCell ref="J24:J25"/>
    <mergeCell ref="L24:L25"/>
    <mergeCell ref="A22:A23"/>
    <mergeCell ref="B22:B23"/>
    <mergeCell ref="J22:J23"/>
    <mergeCell ref="L22:L23"/>
    <mergeCell ref="M22:M23"/>
    <mergeCell ref="M24:M25"/>
    <mergeCell ref="N24:N25"/>
    <mergeCell ref="O24:O25"/>
    <mergeCell ref="P24:P25"/>
    <mergeCell ref="Q24:Q25"/>
    <mergeCell ref="B26:B27"/>
    <mergeCell ref="J26:J27"/>
    <mergeCell ref="N26:N27"/>
    <mergeCell ref="O26:O27"/>
    <mergeCell ref="P26:P27"/>
    <mergeCell ref="Q26:Q27"/>
    <mergeCell ref="A31:A34"/>
    <mergeCell ref="B31:B34"/>
    <mergeCell ref="C31:C34"/>
    <mergeCell ref="D31:D34"/>
    <mergeCell ref="E31:E34"/>
    <mergeCell ref="F31:F34"/>
    <mergeCell ref="G31:G34"/>
    <mergeCell ref="H31:H34"/>
    <mergeCell ref="I31:I34"/>
    <mergeCell ref="J31:J34"/>
    <mergeCell ref="L31:L34"/>
    <mergeCell ref="M31:M34"/>
    <mergeCell ref="A37:A39"/>
    <mergeCell ref="B37:B39"/>
    <mergeCell ref="C37:C39"/>
    <mergeCell ref="D37:D39"/>
    <mergeCell ref="E37:E39"/>
    <mergeCell ref="F37:F39"/>
    <mergeCell ref="A42:A44"/>
    <mergeCell ref="B42:B44"/>
    <mergeCell ref="C42:C44"/>
    <mergeCell ref="D42:D44"/>
    <mergeCell ref="E42:E44"/>
    <mergeCell ref="G37:G39"/>
    <mergeCell ref="H37:H39"/>
    <mergeCell ref="I37:I39"/>
    <mergeCell ref="J37:J41"/>
    <mergeCell ref="G42:G44"/>
    <mergeCell ref="H42:H44"/>
    <mergeCell ref="I42:I44"/>
    <mergeCell ref="J42:J45"/>
    <mergeCell ref="K42:K44"/>
    <mergeCell ref="M37:M40"/>
    <mergeCell ref="N39:N41"/>
    <mergeCell ref="P39:P40"/>
    <mergeCell ref="Q39:Q41"/>
    <mergeCell ref="K37:K40"/>
    <mergeCell ref="L37:L40"/>
    <mergeCell ref="O20:O21"/>
    <mergeCell ref="Q20:Q21"/>
    <mergeCell ref="O39:O40"/>
    <mergeCell ref="J48:J49"/>
    <mergeCell ref="K48:K49"/>
    <mergeCell ref="L48:L49"/>
    <mergeCell ref="M48:M49"/>
    <mergeCell ref="R44:R45"/>
    <mergeCell ref="A48:A49"/>
    <mergeCell ref="B48:B49"/>
    <mergeCell ref="C48:C49"/>
    <mergeCell ref="D48:D49"/>
    <mergeCell ref="E48:E49"/>
    <mergeCell ref="F48:F49"/>
    <mergeCell ref="G48:G49"/>
    <mergeCell ref="H48:H49"/>
    <mergeCell ref="I48:I49"/>
    <mergeCell ref="L42:L44"/>
    <mergeCell ref="M42:M44"/>
    <mergeCell ref="N44:N45"/>
    <mergeCell ref="O44:O45"/>
    <mergeCell ref="P44:P45"/>
    <mergeCell ref="Q44:Q45"/>
    <mergeCell ref="F42:F44"/>
  </mergeCells>
  <dataValidations count="2">
    <dataValidation type="list" allowBlank="1" showInputMessage="1" showErrorMessage="1" sqref="G12 G50:G51 G4:G7 G14:G31 G35:G48">
      <formula1>Sectores_de_inversión</formula1>
    </dataValidation>
    <dataValidation type="list" allowBlank="1" showInputMessage="1" showErrorMessage="1" sqref="J20">
      <formula1>INDIRECT("_"&amp;#REF!)</formula1>
    </dataValidation>
  </dataValidations>
  <pageMargins left="0.7" right="0.7" top="0.75" bottom="0.75" header="0.3" footer="0.3"/>
  <pageSetup orientation="portrait" r:id="rId1"/>
  <ignoredErrors>
    <ignoredError sqref="H4 H20:H21 H6 H51 H11:H13 H15 H47:H50 H35:H36 H5 H7:H8 H14 H16:H17 H18:H19 H22:H25 H26:H27 H28:H30 H31:H34 H37:H41 H42:H45 H4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topLeftCell="A10" zoomScaleNormal="100" workbookViewId="0">
      <selection activeCell="D19" sqref="D19"/>
    </sheetView>
  </sheetViews>
  <sheetFormatPr baseColWidth="10" defaultColWidth="11.42578125" defaultRowHeight="24" customHeight="1"/>
  <cols>
    <col min="1" max="1" width="4.7109375" style="62" bestFit="1" customWidth="1"/>
    <col min="2" max="2" width="38.85546875" style="43" customWidth="1"/>
    <col min="3" max="3" width="30.7109375" style="43" customWidth="1"/>
    <col min="4" max="4" width="18.7109375" style="43" customWidth="1"/>
    <col min="5" max="5" width="20.28515625" style="43" customWidth="1"/>
    <col min="6" max="6" width="21.140625" style="43" customWidth="1"/>
    <col min="7" max="7" width="35.140625" style="43" customWidth="1"/>
    <col min="8" max="8" width="23.7109375" style="43" customWidth="1"/>
    <col min="9" max="9" width="39.42578125" style="43" customWidth="1"/>
    <col min="10" max="10" width="47.85546875" style="43" customWidth="1"/>
    <col min="11" max="11" width="24.42578125" style="43" customWidth="1"/>
    <col min="12" max="13" width="20.7109375" style="43" customWidth="1"/>
    <col min="14" max="14" width="29.42578125" style="3" customWidth="1"/>
    <col min="15" max="17" width="21.7109375" style="3" customWidth="1"/>
    <col min="18" max="16384" width="11.42578125" style="3"/>
  </cols>
  <sheetData>
    <row r="1" spans="1:19" ht="24" customHeight="1" thickBot="1">
      <c r="A1" s="1"/>
      <c r="B1" s="2"/>
      <c r="C1" s="2"/>
      <c r="D1" s="2"/>
      <c r="E1" s="2"/>
      <c r="F1" s="2"/>
      <c r="G1" s="2"/>
      <c r="H1" s="2"/>
      <c r="I1" s="2"/>
      <c r="J1" s="2"/>
      <c r="K1" s="2"/>
      <c r="L1" s="2"/>
      <c r="M1" s="2"/>
      <c r="N1" s="159" t="s">
        <v>7</v>
      </c>
      <c r="O1" s="150" t="s">
        <v>0</v>
      </c>
      <c r="P1" s="150"/>
      <c r="Q1" s="150"/>
    </row>
    <row r="2" spans="1:19" customFormat="1" ht="24" customHeight="1" thickBot="1">
      <c r="A2" s="151" t="s">
        <v>1</v>
      </c>
      <c r="B2" s="4" t="s">
        <v>2</v>
      </c>
      <c r="C2" s="153" t="s">
        <v>3</v>
      </c>
      <c r="D2" s="154"/>
      <c r="E2" s="154"/>
      <c r="F2" s="154"/>
      <c r="G2" s="155" t="s">
        <v>4</v>
      </c>
      <c r="H2" s="156"/>
      <c r="I2" s="5" t="s">
        <v>5</v>
      </c>
      <c r="J2" s="157" t="s">
        <v>6</v>
      </c>
      <c r="K2" s="158"/>
      <c r="L2" s="158"/>
      <c r="M2" s="158"/>
      <c r="N2" s="159"/>
      <c r="O2" s="150" t="s">
        <v>8</v>
      </c>
      <c r="P2" s="150"/>
      <c r="Q2" s="150"/>
    </row>
    <row r="3" spans="1:19" s="14" customFormat="1" ht="77.25" thickBot="1">
      <c r="A3" s="152"/>
      <c r="B3" s="6" t="s">
        <v>9</v>
      </c>
      <c r="C3" s="7" t="s">
        <v>10</v>
      </c>
      <c r="D3" s="8" t="s">
        <v>11</v>
      </c>
      <c r="E3" s="8" t="s">
        <v>12</v>
      </c>
      <c r="F3" s="8" t="s">
        <v>13</v>
      </c>
      <c r="G3" s="9" t="s">
        <v>14</v>
      </c>
      <c r="H3" s="10" t="s">
        <v>15</v>
      </c>
      <c r="I3" s="11" t="s">
        <v>16</v>
      </c>
      <c r="J3" s="12" t="s">
        <v>17</v>
      </c>
      <c r="K3" s="13" t="s">
        <v>18</v>
      </c>
      <c r="L3" s="13" t="s">
        <v>19</v>
      </c>
      <c r="M3" s="138" t="s">
        <v>20</v>
      </c>
      <c r="N3" s="159"/>
      <c r="O3" s="139" t="s">
        <v>21</v>
      </c>
      <c r="P3" s="139" t="s">
        <v>22</v>
      </c>
      <c r="Q3" s="139" t="s">
        <v>23</v>
      </c>
    </row>
    <row r="4" spans="1:19" s="14" customFormat="1" ht="53.25" customHeight="1">
      <c r="A4" s="46">
        <v>1</v>
      </c>
      <c r="B4" s="15" t="s">
        <v>234</v>
      </c>
      <c r="C4" s="19" t="s">
        <v>235</v>
      </c>
      <c r="D4" s="47">
        <v>1</v>
      </c>
      <c r="E4" s="15" t="s">
        <v>41</v>
      </c>
      <c r="F4" s="47">
        <v>4</v>
      </c>
      <c r="G4" s="15" t="s">
        <v>236</v>
      </c>
      <c r="H4" s="15" t="s">
        <v>237</v>
      </c>
      <c r="I4" s="15" t="s">
        <v>238</v>
      </c>
      <c r="J4" s="19" t="s">
        <v>321</v>
      </c>
      <c r="K4" s="15" t="s">
        <v>31</v>
      </c>
      <c r="L4" s="17" t="s">
        <v>141</v>
      </c>
      <c r="M4" s="48">
        <v>200</v>
      </c>
      <c r="N4" s="51" t="s">
        <v>298</v>
      </c>
      <c r="O4" s="141"/>
      <c r="P4" s="28"/>
      <c r="Q4" s="28">
        <v>2800000000</v>
      </c>
    </row>
    <row r="5" spans="1:19" s="14" customFormat="1" ht="59.25" customHeight="1">
      <c r="A5" s="52">
        <v>3</v>
      </c>
      <c r="B5" s="22" t="s">
        <v>234</v>
      </c>
      <c r="C5" s="23" t="s">
        <v>239</v>
      </c>
      <c r="D5" s="24" t="s">
        <v>240</v>
      </c>
      <c r="E5" s="24" t="s">
        <v>241</v>
      </c>
      <c r="F5" s="56" t="s">
        <v>242</v>
      </c>
      <c r="G5" s="22" t="s">
        <v>236</v>
      </c>
      <c r="H5" s="22" t="s">
        <v>237</v>
      </c>
      <c r="I5" s="22" t="s">
        <v>238</v>
      </c>
      <c r="J5" s="25" t="s">
        <v>243</v>
      </c>
      <c r="K5" s="22" t="s">
        <v>31</v>
      </c>
      <c r="L5" s="24" t="s">
        <v>141</v>
      </c>
      <c r="M5" s="26">
        <v>200</v>
      </c>
      <c r="N5" s="51" t="s">
        <v>298</v>
      </c>
      <c r="O5" s="28"/>
      <c r="P5" s="28"/>
      <c r="Q5" s="28">
        <v>350000000</v>
      </c>
    </row>
    <row r="6" spans="1:19" s="14" customFormat="1" ht="54.75" customHeight="1">
      <c r="A6" s="52">
        <v>5</v>
      </c>
      <c r="B6" s="22" t="s">
        <v>234</v>
      </c>
      <c r="C6" s="23" t="s">
        <v>239</v>
      </c>
      <c r="D6" s="24" t="s">
        <v>240</v>
      </c>
      <c r="E6" s="24" t="s">
        <v>241</v>
      </c>
      <c r="F6" s="56" t="s">
        <v>242</v>
      </c>
      <c r="G6" s="22" t="s">
        <v>236</v>
      </c>
      <c r="H6" s="22" t="s">
        <v>237</v>
      </c>
      <c r="I6" s="22" t="s">
        <v>238</v>
      </c>
      <c r="J6" s="25" t="s">
        <v>244</v>
      </c>
      <c r="K6" s="22" t="s">
        <v>31</v>
      </c>
      <c r="L6" s="24" t="s">
        <v>141</v>
      </c>
      <c r="M6" s="26">
        <v>400</v>
      </c>
      <c r="N6" s="51" t="s">
        <v>245</v>
      </c>
      <c r="O6" s="28"/>
      <c r="P6" s="28">
        <v>3500000000</v>
      </c>
      <c r="Q6" s="28"/>
    </row>
    <row r="7" spans="1:19" s="14" customFormat="1" ht="102">
      <c r="A7" s="173">
        <v>7</v>
      </c>
      <c r="B7" s="163" t="s">
        <v>234</v>
      </c>
      <c r="C7" s="163" t="s">
        <v>246</v>
      </c>
      <c r="D7" s="163">
        <v>18</v>
      </c>
      <c r="E7" s="163" t="s">
        <v>65</v>
      </c>
      <c r="F7" s="163">
        <v>12.6</v>
      </c>
      <c r="G7" s="163" t="s">
        <v>206</v>
      </c>
      <c r="H7" s="163" t="s">
        <v>207</v>
      </c>
      <c r="I7" s="164" t="s">
        <v>238</v>
      </c>
      <c r="J7" s="164" t="s">
        <v>247</v>
      </c>
      <c r="K7" s="148" t="s">
        <v>31</v>
      </c>
      <c r="L7" s="148" t="s">
        <v>248</v>
      </c>
      <c r="M7" s="148">
        <v>1</v>
      </c>
      <c r="N7" s="23" t="s">
        <v>249</v>
      </c>
      <c r="O7" s="28"/>
      <c r="P7" s="28">
        <v>5200000000</v>
      </c>
      <c r="Q7" s="28"/>
    </row>
    <row r="8" spans="1:19" s="14" customFormat="1" ht="63.75">
      <c r="A8" s="173"/>
      <c r="B8" s="163"/>
      <c r="C8" s="163"/>
      <c r="D8" s="163"/>
      <c r="E8" s="163"/>
      <c r="F8" s="163"/>
      <c r="G8" s="163"/>
      <c r="H8" s="163"/>
      <c r="I8" s="164"/>
      <c r="J8" s="164"/>
      <c r="K8" s="148"/>
      <c r="L8" s="148"/>
      <c r="M8" s="148"/>
      <c r="N8" s="23" t="s">
        <v>250</v>
      </c>
      <c r="O8" s="28"/>
      <c r="P8" s="28">
        <v>1250000000</v>
      </c>
      <c r="Q8" s="28"/>
    </row>
    <row r="9" spans="1:19" s="14" customFormat="1" ht="60.75" customHeight="1">
      <c r="A9" s="173"/>
      <c r="B9" s="163"/>
      <c r="C9" s="163"/>
      <c r="D9" s="163"/>
      <c r="E9" s="163"/>
      <c r="F9" s="163"/>
      <c r="G9" s="163"/>
      <c r="H9" s="163"/>
      <c r="I9" s="164"/>
      <c r="J9" s="164"/>
      <c r="K9" s="148"/>
      <c r="L9" s="148"/>
      <c r="M9" s="148"/>
      <c r="N9" s="23" t="s">
        <v>288</v>
      </c>
      <c r="O9" s="28"/>
      <c r="P9" s="28"/>
      <c r="Q9" s="28">
        <v>800000000</v>
      </c>
      <c r="S9" s="14">
        <v>1</v>
      </c>
    </row>
    <row r="10" spans="1:19" s="14" customFormat="1" ht="57" customHeight="1">
      <c r="A10" s="52">
        <v>9</v>
      </c>
      <c r="B10" s="22" t="s">
        <v>234</v>
      </c>
      <c r="C10" s="23" t="s">
        <v>251</v>
      </c>
      <c r="D10" s="54">
        <v>0.1</v>
      </c>
      <c r="E10" s="30" t="s">
        <v>65</v>
      </c>
      <c r="F10" s="54">
        <v>0.11</v>
      </c>
      <c r="G10" s="22" t="s">
        <v>236</v>
      </c>
      <c r="H10" s="22" t="s">
        <v>237</v>
      </c>
      <c r="I10" s="22" t="s">
        <v>238</v>
      </c>
      <c r="J10" s="25" t="s">
        <v>252</v>
      </c>
      <c r="K10" s="22" t="s">
        <v>31</v>
      </c>
      <c r="L10" s="24" t="s">
        <v>41</v>
      </c>
      <c r="M10" s="24">
        <v>2</v>
      </c>
      <c r="N10" s="25" t="s">
        <v>253</v>
      </c>
      <c r="O10" s="28"/>
      <c r="P10" s="28">
        <v>6789000000</v>
      </c>
      <c r="Q10" s="28"/>
    </row>
    <row r="11" spans="1:19" s="14" customFormat="1" ht="57.75" customHeight="1" thickBot="1">
      <c r="A11" s="59">
        <v>10</v>
      </c>
      <c r="B11" s="32" t="s">
        <v>234</v>
      </c>
      <c r="C11" s="33" t="s">
        <v>251</v>
      </c>
      <c r="D11" s="122">
        <v>0.1</v>
      </c>
      <c r="E11" s="37" t="s">
        <v>65</v>
      </c>
      <c r="F11" s="122">
        <v>0.11</v>
      </c>
      <c r="G11" s="32" t="s">
        <v>236</v>
      </c>
      <c r="H11" s="32" t="s">
        <v>237</v>
      </c>
      <c r="I11" s="32" t="s">
        <v>238</v>
      </c>
      <c r="J11" s="36" t="s">
        <v>254</v>
      </c>
      <c r="K11" s="32" t="s">
        <v>31</v>
      </c>
      <c r="L11" s="34" t="s">
        <v>41</v>
      </c>
      <c r="M11" s="34">
        <v>1</v>
      </c>
      <c r="N11" s="33" t="s">
        <v>289</v>
      </c>
      <c r="O11" s="60"/>
      <c r="P11" s="60"/>
      <c r="Q11" s="60">
        <v>2100000000</v>
      </c>
      <c r="S11" s="14">
        <v>1</v>
      </c>
    </row>
    <row r="12" spans="1:19" ht="24" customHeight="1">
      <c r="A12" s="39" t="s">
        <v>69</v>
      </c>
      <c r="B12" s="39" t="s">
        <v>69</v>
      </c>
      <c r="C12" s="39" t="s">
        <v>69</v>
      </c>
      <c r="D12" s="39" t="s">
        <v>69</v>
      </c>
      <c r="E12" s="39" t="s">
        <v>69</v>
      </c>
      <c r="F12" s="39" t="s">
        <v>69</v>
      </c>
      <c r="G12" s="39" t="s">
        <v>69</v>
      </c>
      <c r="H12" s="39" t="s">
        <v>69</v>
      </c>
      <c r="I12" s="39"/>
      <c r="J12" s="39" t="s">
        <v>69</v>
      </c>
      <c r="K12" s="39"/>
      <c r="L12" s="39" t="s">
        <v>69</v>
      </c>
      <c r="M12" s="39" t="s">
        <v>69</v>
      </c>
      <c r="O12" s="97"/>
      <c r="P12" s="97"/>
      <c r="Q12" s="97"/>
    </row>
    <row r="14" spans="1:19" ht="24" customHeight="1">
      <c r="B14" s="191" t="s">
        <v>322</v>
      </c>
      <c r="C14" s="191"/>
      <c r="D14" s="191"/>
    </row>
    <row r="15" spans="1:19" ht="24" customHeight="1">
      <c r="B15" s="191"/>
      <c r="C15" s="191"/>
      <c r="D15" s="191"/>
    </row>
  </sheetData>
  <dataConsolidate/>
  <mergeCells count="20">
    <mergeCell ref="F7:F9"/>
    <mergeCell ref="O1:Q1"/>
    <mergeCell ref="A2:A3"/>
    <mergeCell ref="C2:F2"/>
    <mergeCell ref="G2:H2"/>
    <mergeCell ref="J2:M2"/>
    <mergeCell ref="O2:Q2"/>
    <mergeCell ref="A7:A9"/>
    <mergeCell ref="B7:B9"/>
    <mergeCell ref="C7:C9"/>
    <mergeCell ref="D7:D9"/>
    <mergeCell ref="E7:E9"/>
    <mergeCell ref="M7:M9"/>
    <mergeCell ref="N1:N3"/>
    <mergeCell ref="G7:G9"/>
    <mergeCell ref="H7:H9"/>
    <mergeCell ref="I7:I9"/>
    <mergeCell ref="J7:J9"/>
    <mergeCell ref="K7:K9"/>
    <mergeCell ref="L7:L9"/>
  </mergeCells>
  <dataValidations disablePrompts="1" count="1">
    <dataValidation type="list" allowBlank="1" showInputMessage="1" showErrorMessage="1" sqref="G4:G11">
      <formula1>Sectores_de_inversión</formula1>
    </dataValidation>
  </dataValidations>
  <pageMargins left="0.7" right="0.7" top="0.75" bottom="0.75" header="0.3" footer="0.3"/>
  <pageSetup orientation="portrait" r:id="rId1"/>
  <ignoredErrors>
    <ignoredError sqref="H4:H5 H6 H7:H9 H10:H11 H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tabSelected="1" topLeftCell="B1" zoomScaleNormal="100" workbookViewId="0">
      <pane xSplit="1" ySplit="3" topLeftCell="C20" activePane="bottomRight" state="frozen"/>
      <selection activeCell="B1" sqref="B1"/>
      <selection pane="topRight" activeCell="C1" sqref="C1"/>
      <selection pane="bottomLeft" activeCell="B4" sqref="B4"/>
      <selection pane="bottomRight" activeCell="F25" sqref="F25"/>
    </sheetView>
  </sheetViews>
  <sheetFormatPr baseColWidth="10" defaultColWidth="11.42578125" defaultRowHeight="24.6" customHeight="1"/>
  <cols>
    <col min="1" max="1" width="4.7109375" style="62" bestFit="1" customWidth="1"/>
    <col min="2" max="2" width="38.85546875" style="43" customWidth="1"/>
    <col min="3" max="3" width="30.7109375" style="43" customWidth="1"/>
    <col min="4" max="4" width="20.7109375" style="43" customWidth="1"/>
    <col min="5" max="5" width="20.28515625" style="43" customWidth="1"/>
    <col min="6" max="6" width="21.140625" style="43" customWidth="1"/>
    <col min="7" max="7" width="35.140625" style="43" customWidth="1"/>
    <col min="8" max="8" width="23.7109375" style="43" customWidth="1"/>
    <col min="9" max="9" width="50.5703125" style="43" customWidth="1"/>
    <col min="10" max="10" width="35.5703125" style="83" customWidth="1"/>
    <col min="11" max="11" width="24.42578125" style="43" customWidth="1"/>
    <col min="12" max="13" width="20.7109375" style="43" customWidth="1"/>
    <col min="14" max="14" width="29.140625" style="3" customWidth="1"/>
    <col min="15" max="15" width="17.85546875" style="3" customWidth="1"/>
    <col min="16" max="16" width="18.85546875" style="3" customWidth="1"/>
    <col min="17" max="17" width="21.28515625" style="3" customWidth="1"/>
    <col min="18" max="18" width="15.28515625" style="3" bestFit="1" customWidth="1"/>
    <col min="19" max="19" width="17.85546875" style="3" bestFit="1" customWidth="1"/>
    <col min="20" max="20" width="15.28515625" style="3" bestFit="1" customWidth="1"/>
    <col min="21" max="16384" width="11.42578125" style="3"/>
  </cols>
  <sheetData>
    <row r="1" spans="1:20" ht="24.6" customHeight="1" thickBot="1">
      <c r="A1" s="1"/>
      <c r="B1" s="2"/>
      <c r="C1" s="2"/>
      <c r="D1" s="2"/>
      <c r="E1" s="2"/>
      <c r="F1" s="2"/>
      <c r="G1" s="2"/>
      <c r="H1" s="2"/>
      <c r="I1" s="2"/>
      <c r="J1" s="65"/>
      <c r="K1" s="2"/>
      <c r="L1" s="2"/>
      <c r="M1" s="2"/>
      <c r="N1" s="159" t="s">
        <v>7</v>
      </c>
      <c r="O1" s="150" t="s">
        <v>0</v>
      </c>
      <c r="P1" s="150"/>
      <c r="Q1" s="185"/>
      <c r="R1" s="98"/>
      <c r="S1" s="98"/>
      <c r="T1" s="98"/>
    </row>
    <row r="2" spans="1:20" customFormat="1" ht="24.6" customHeight="1" thickBot="1">
      <c r="A2" s="151" t="s">
        <v>1</v>
      </c>
      <c r="B2" s="4" t="s">
        <v>2</v>
      </c>
      <c r="C2" s="186" t="s">
        <v>3</v>
      </c>
      <c r="D2" s="187"/>
      <c r="E2" s="187"/>
      <c r="F2" s="188"/>
      <c r="G2" s="189" t="s">
        <v>4</v>
      </c>
      <c r="H2" s="190"/>
      <c r="I2" s="5" t="s">
        <v>5</v>
      </c>
      <c r="J2" s="157" t="s">
        <v>6</v>
      </c>
      <c r="K2" s="158"/>
      <c r="L2" s="158"/>
      <c r="M2" s="158"/>
      <c r="N2" s="159"/>
      <c r="O2" s="150" t="s">
        <v>8</v>
      </c>
      <c r="P2" s="150"/>
      <c r="Q2" s="150"/>
    </row>
    <row r="3" spans="1:20" s="14" customFormat="1" ht="74.25" customHeight="1" thickBot="1">
      <c r="A3" s="152"/>
      <c r="B3" s="6" t="s">
        <v>9</v>
      </c>
      <c r="C3" s="7" t="s">
        <v>10</v>
      </c>
      <c r="D3" s="8" t="s">
        <v>11</v>
      </c>
      <c r="E3" s="8" t="s">
        <v>12</v>
      </c>
      <c r="F3" s="8" t="s">
        <v>13</v>
      </c>
      <c r="G3" s="9" t="s">
        <v>14</v>
      </c>
      <c r="H3" s="10" t="s">
        <v>15</v>
      </c>
      <c r="I3" s="11" t="s">
        <v>16</v>
      </c>
      <c r="J3" s="81" t="s">
        <v>271</v>
      </c>
      <c r="K3" s="13" t="s">
        <v>18</v>
      </c>
      <c r="L3" s="13" t="s">
        <v>19</v>
      </c>
      <c r="M3" s="138" t="s">
        <v>20</v>
      </c>
      <c r="N3" s="159"/>
      <c r="O3" s="139" t="s">
        <v>21</v>
      </c>
      <c r="P3" s="139" t="s">
        <v>22</v>
      </c>
      <c r="Q3" s="139" t="s">
        <v>23</v>
      </c>
    </row>
    <row r="4" spans="1:20" s="71" customFormat="1" ht="51" customHeight="1">
      <c r="A4" s="123">
        <v>1</v>
      </c>
      <c r="B4" s="124" t="s">
        <v>255</v>
      </c>
      <c r="C4" s="126" t="s">
        <v>256</v>
      </c>
      <c r="D4" s="125">
        <v>49</v>
      </c>
      <c r="E4" s="124" t="s">
        <v>41</v>
      </c>
      <c r="F4" s="124" t="s">
        <v>257</v>
      </c>
      <c r="G4" s="124" t="s">
        <v>34</v>
      </c>
      <c r="H4" s="124" t="str">
        <f>IFERROR(IF($G4="","",VLOOKUP($G4,[1]Catálogo!$B$5:$C$21,2,FALSE)),"Introduzca un sector de inversión válido")</f>
        <v>45</v>
      </c>
      <c r="I4" s="125" t="s">
        <v>258</v>
      </c>
      <c r="J4" s="126" t="s">
        <v>316</v>
      </c>
      <c r="K4" s="80"/>
      <c r="L4" s="124"/>
      <c r="M4" s="80"/>
      <c r="N4" s="140" t="s">
        <v>269</v>
      </c>
      <c r="O4" s="70">
        <v>5000000000</v>
      </c>
      <c r="P4" s="70">
        <v>25000000000</v>
      </c>
      <c r="Q4" s="70"/>
    </row>
    <row r="5" spans="1:20" s="71" customFormat="1" ht="66" customHeight="1">
      <c r="A5" s="114">
        <v>23</v>
      </c>
      <c r="B5" s="91" t="s">
        <v>255</v>
      </c>
      <c r="C5" s="79" t="s">
        <v>259</v>
      </c>
      <c r="D5" s="74">
        <v>6</v>
      </c>
      <c r="E5" s="74" t="s">
        <v>41</v>
      </c>
      <c r="F5" s="74">
        <v>7</v>
      </c>
      <c r="G5" s="91" t="s">
        <v>34</v>
      </c>
      <c r="H5" s="91" t="str">
        <f>IFERROR(IF($G5="","",VLOOKUP($G5,[1]Catálogo!$B$5:$C$21,2,FALSE)),"Introduzca un sector de inversión válido")</f>
        <v>45</v>
      </c>
      <c r="I5" s="127" t="s">
        <v>258</v>
      </c>
      <c r="J5" s="115" t="s">
        <v>274</v>
      </c>
      <c r="K5" s="74"/>
      <c r="L5" s="74"/>
      <c r="M5" s="74"/>
      <c r="N5" s="75"/>
      <c r="O5" s="70"/>
      <c r="P5" s="70"/>
      <c r="Q5" s="70">
        <v>50000000</v>
      </c>
    </row>
    <row r="6" spans="1:20" s="71" customFormat="1" ht="47.25" customHeight="1">
      <c r="A6" s="114">
        <v>23</v>
      </c>
      <c r="B6" s="91" t="s">
        <v>255</v>
      </c>
      <c r="C6" s="115"/>
      <c r="D6" s="74"/>
      <c r="E6" s="74"/>
      <c r="F6" s="74"/>
      <c r="G6" s="91" t="s">
        <v>34</v>
      </c>
      <c r="H6" s="91" t="str">
        <f>IFERROR(IF($G6="","",VLOOKUP($G6,[1]Catálogo!$B$5:$C$21,2,FALSE)),"Introduzca un sector de inversión válido")</f>
        <v>45</v>
      </c>
      <c r="I6" s="127" t="s">
        <v>258</v>
      </c>
      <c r="J6" s="115" t="s">
        <v>275</v>
      </c>
      <c r="K6" s="74"/>
      <c r="L6" s="74"/>
      <c r="M6" s="74"/>
      <c r="N6" s="75"/>
      <c r="O6" s="70"/>
      <c r="P6" s="70"/>
      <c r="Q6" s="70">
        <v>200000000</v>
      </c>
    </row>
    <row r="7" spans="1:20" s="71" customFormat="1" ht="72.75" customHeight="1">
      <c r="A7" s="114">
        <v>23</v>
      </c>
      <c r="B7" s="91" t="s">
        <v>255</v>
      </c>
      <c r="C7" s="79"/>
      <c r="D7" s="74"/>
      <c r="E7" s="74"/>
      <c r="F7" s="74"/>
      <c r="G7" s="91" t="s">
        <v>34</v>
      </c>
      <c r="H7" s="91" t="str">
        <f>IFERROR(IF($G7="","",VLOOKUP($G7,[1]Catálogo!$B$5:$C$21,2,FALSE)),"Introduzca un sector de inversión válido")</f>
        <v>45</v>
      </c>
      <c r="I7" s="127" t="s">
        <v>258</v>
      </c>
      <c r="J7" s="115" t="s">
        <v>276</v>
      </c>
      <c r="K7" s="74"/>
      <c r="L7" s="74"/>
      <c r="M7" s="74"/>
      <c r="N7" s="75"/>
      <c r="O7" s="70"/>
      <c r="P7" s="70"/>
      <c r="Q7" s="70">
        <v>55000000</v>
      </c>
    </row>
    <row r="8" spans="1:20" s="71" customFormat="1" ht="36" customHeight="1">
      <c r="A8" s="114">
        <v>23</v>
      </c>
      <c r="B8" s="91" t="s">
        <v>255</v>
      </c>
      <c r="C8" s="79"/>
      <c r="D8" s="74"/>
      <c r="E8" s="74"/>
      <c r="F8" s="74"/>
      <c r="G8" s="91" t="s">
        <v>34</v>
      </c>
      <c r="H8" s="91" t="str">
        <f>IFERROR(IF($G8="","",VLOOKUP($G8,[1]Catálogo!$B$5:$C$21,2,FALSE)),"Introduzca un sector de inversión válido")</f>
        <v>45</v>
      </c>
      <c r="I8" s="127" t="s">
        <v>258</v>
      </c>
      <c r="J8" s="115" t="s">
        <v>277</v>
      </c>
      <c r="K8" s="74"/>
      <c r="L8" s="74"/>
      <c r="M8" s="74"/>
      <c r="N8" s="75"/>
      <c r="O8" s="70"/>
      <c r="P8" s="70"/>
      <c r="Q8" s="70">
        <v>300000000</v>
      </c>
    </row>
    <row r="9" spans="1:20" s="71" customFormat="1" ht="62.25" customHeight="1">
      <c r="A9" s="114">
        <v>23</v>
      </c>
      <c r="B9" s="91" t="s">
        <v>255</v>
      </c>
      <c r="C9" s="79"/>
      <c r="D9" s="74"/>
      <c r="E9" s="74"/>
      <c r="F9" s="74"/>
      <c r="G9" s="91" t="s">
        <v>34</v>
      </c>
      <c r="H9" s="91" t="str">
        <f>IFERROR(IF($G9="","",VLOOKUP($G9,[1]Catálogo!$B$5:$C$21,2,FALSE)),"Introduzca un sector de inversión válido")</f>
        <v>45</v>
      </c>
      <c r="I9" s="127" t="s">
        <v>258</v>
      </c>
      <c r="J9" s="115" t="s">
        <v>278</v>
      </c>
      <c r="K9" s="74"/>
      <c r="L9" s="74"/>
      <c r="M9" s="74"/>
      <c r="N9" s="75"/>
      <c r="O9" s="70"/>
      <c r="P9" s="70"/>
      <c r="Q9" s="70">
        <v>200000000</v>
      </c>
    </row>
    <row r="10" spans="1:20" s="71" customFormat="1" ht="66.75" customHeight="1">
      <c r="A10" s="114">
        <v>23</v>
      </c>
      <c r="B10" s="91" t="s">
        <v>255</v>
      </c>
      <c r="C10" s="79"/>
      <c r="D10" s="74"/>
      <c r="E10" s="74"/>
      <c r="F10" s="74"/>
      <c r="G10" s="91" t="s">
        <v>34</v>
      </c>
      <c r="H10" s="91" t="str">
        <f>IFERROR(IF($G10="","",VLOOKUP($G10,[1]Catálogo!$B$5:$C$21,2,FALSE)),"Introduzca un sector de inversión válido")</f>
        <v>45</v>
      </c>
      <c r="I10" s="127" t="s">
        <v>258</v>
      </c>
      <c r="J10" s="107" t="s">
        <v>279</v>
      </c>
      <c r="K10" s="74"/>
      <c r="L10" s="74"/>
      <c r="M10" s="74"/>
      <c r="N10" s="75"/>
      <c r="O10" s="70"/>
      <c r="P10" s="70"/>
      <c r="Q10" s="70">
        <v>52000000</v>
      </c>
    </row>
    <row r="11" spans="1:20" s="71" customFormat="1" ht="33" customHeight="1">
      <c r="A11" s="114">
        <v>23</v>
      </c>
      <c r="B11" s="91" t="s">
        <v>255</v>
      </c>
      <c r="C11" s="79"/>
      <c r="D11" s="74"/>
      <c r="E11" s="74"/>
      <c r="F11" s="74"/>
      <c r="G11" s="91" t="s">
        <v>34</v>
      </c>
      <c r="H11" s="91" t="str">
        <f>IFERROR(IF($G11="","",VLOOKUP($G11,[1]Catálogo!$B$5:$C$21,2,FALSE)),"Introduzca un sector de inversión válido")</f>
        <v>45</v>
      </c>
      <c r="I11" s="127" t="s">
        <v>258</v>
      </c>
      <c r="J11" s="115" t="s">
        <v>280</v>
      </c>
      <c r="K11" s="74"/>
      <c r="L11" s="74"/>
      <c r="M11" s="74"/>
      <c r="N11" s="75"/>
      <c r="O11" s="70"/>
      <c r="P11" s="70"/>
      <c r="Q11" s="70">
        <v>74000000</v>
      </c>
    </row>
    <row r="12" spans="1:20" s="71" customFormat="1" ht="36.75" customHeight="1">
      <c r="A12" s="114">
        <v>24</v>
      </c>
      <c r="B12" s="91" t="s">
        <v>255</v>
      </c>
      <c r="C12" s="74" t="s">
        <v>260</v>
      </c>
      <c r="D12" s="74">
        <v>1</v>
      </c>
      <c r="E12" s="74" t="s">
        <v>41</v>
      </c>
      <c r="F12" s="74">
        <v>1</v>
      </c>
      <c r="G12" s="91" t="s">
        <v>34</v>
      </c>
      <c r="H12" s="91" t="str">
        <f>IFERROR(IF($G12="","",VLOOKUP($G12,[1]Catálogo!$B$5:$C$21,2,FALSE)),"Introduzca un sector de inversión válido")</f>
        <v>45</v>
      </c>
      <c r="I12" s="127" t="s">
        <v>258</v>
      </c>
      <c r="J12" s="115"/>
      <c r="K12" s="74"/>
      <c r="L12" s="74"/>
      <c r="M12" s="74" t="s">
        <v>31</v>
      </c>
      <c r="N12" s="75"/>
      <c r="O12" s="70"/>
      <c r="P12" s="70"/>
      <c r="Q12" s="70"/>
    </row>
    <row r="13" spans="1:20" s="71" customFormat="1" ht="64.5" customHeight="1">
      <c r="A13" s="114">
        <v>25</v>
      </c>
      <c r="B13" s="91" t="s">
        <v>255</v>
      </c>
      <c r="C13" s="79" t="s">
        <v>261</v>
      </c>
      <c r="D13" s="74">
        <v>30</v>
      </c>
      <c r="E13" s="74" t="s">
        <v>41</v>
      </c>
      <c r="F13" s="74">
        <v>30</v>
      </c>
      <c r="G13" s="91" t="s">
        <v>34</v>
      </c>
      <c r="H13" s="91" t="str">
        <f>IFERROR(IF($G13="","",VLOOKUP($G13,[1]Catálogo!$B$5:$C$21,2,FALSE)),"Introduzca un sector de inversión válido")</f>
        <v>45</v>
      </c>
      <c r="I13" s="127" t="s">
        <v>258</v>
      </c>
      <c r="J13" s="115"/>
      <c r="K13" s="74"/>
      <c r="L13" s="74"/>
      <c r="M13" s="74" t="s">
        <v>31</v>
      </c>
      <c r="N13" s="107" t="s">
        <v>281</v>
      </c>
      <c r="O13" s="70"/>
      <c r="P13" s="70"/>
      <c r="Q13" s="70">
        <v>3900000000</v>
      </c>
      <c r="S13" s="71">
        <v>1</v>
      </c>
    </row>
    <row r="14" spans="1:20" s="71" customFormat="1" ht="66" customHeight="1">
      <c r="A14" s="114">
        <v>39</v>
      </c>
      <c r="B14" s="91" t="s">
        <v>255</v>
      </c>
      <c r="C14" s="79" t="s">
        <v>264</v>
      </c>
      <c r="D14" s="74">
        <v>58</v>
      </c>
      <c r="E14" s="74" t="s">
        <v>262</v>
      </c>
      <c r="F14" s="74">
        <v>63</v>
      </c>
      <c r="G14" s="22" t="s">
        <v>34</v>
      </c>
      <c r="H14" s="22" t="str">
        <f>IFERROR(IF($G14="","",VLOOKUP($G14,[1]Catálogo!$B$5:$C$21,2,FALSE)),"Introduzca un sector de inversión válido")</f>
        <v>45</v>
      </c>
      <c r="I14" s="91" t="s">
        <v>263</v>
      </c>
      <c r="J14" s="128" t="s">
        <v>265</v>
      </c>
      <c r="K14" s="74" t="s">
        <v>31</v>
      </c>
      <c r="L14" s="79" t="s">
        <v>266</v>
      </c>
      <c r="M14" s="74">
        <v>1</v>
      </c>
      <c r="N14" s="107" t="s">
        <v>295</v>
      </c>
      <c r="O14" s="70"/>
      <c r="P14" s="70"/>
      <c r="Q14" s="70">
        <v>330000000</v>
      </c>
      <c r="S14" s="71">
        <v>1</v>
      </c>
    </row>
    <row r="15" spans="1:20" s="71" customFormat="1" ht="63" customHeight="1" thickBot="1">
      <c r="A15" s="116">
        <v>40</v>
      </c>
      <c r="B15" s="117" t="s">
        <v>255</v>
      </c>
      <c r="C15" s="129" t="s">
        <v>264</v>
      </c>
      <c r="D15" s="119">
        <v>58</v>
      </c>
      <c r="E15" s="119" t="s">
        <v>262</v>
      </c>
      <c r="F15" s="119">
        <v>63</v>
      </c>
      <c r="G15" s="117" t="s">
        <v>130</v>
      </c>
      <c r="H15" s="117" t="str">
        <f>IFERROR(IF($G15="","",VLOOKUP($G15,[1]Catálogo!$B$5:$C$21,2,FALSE)),"Introduzca un sector de inversión válido")</f>
        <v>23</v>
      </c>
      <c r="I15" s="117" t="s">
        <v>263</v>
      </c>
      <c r="J15" s="120" t="s">
        <v>267</v>
      </c>
      <c r="K15" s="119" t="s">
        <v>31</v>
      </c>
      <c r="L15" s="129" t="s">
        <v>268</v>
      </c>
      <c r="M15" s="119">
        <v>1</v>
      </c>
      <c r="N15" s="118" t="s">
        <v>291</v>
      </c>
      <c r="O15" s="121"/>
      <c r="P15" s="121"/>
      <c r="Q15" s="121">
        <v>320000000</v>
      </c>
      <c r="S15" s="71">
        <v>1</v>
      </c>
    </row>
    <row r="16" spans="1:20" ht="24.6" customHeight="1">
      <c r="A16" s="182" t="s">
        <v>317</v>
      </c>
      <c r="B16" s="182"/>
      <c r="C16" s="39" t="s">
        <v>69</v>
      </c>
      <c r="D16" s="39" t="s">
        <v>69</v>
      </c>
      <c r="E16" s="39" t="s">
        <v>69</v>
      </c>
      <c r="F16" s="39" t="s">
        <v>69</v>
      </c>
      <c r="G16" s="39" t="s">
        <v>69</v>
      </c>
      <c r="H16" s="39" t="s">
        <v>69</v>
      </c>
      <c r="I16" s="39"/>
      <c r="J16" s="82" t="s">
        <v>69</v>
      </c>
      <c r="K16" s="39"/>
      <c r="L16" s="39" t="s">
        <v>69</v>
      </c>
      <c r="M16" s="39" t="s">
        <v>69</v>
      </c>
      <c r="O16" s="97"/>
      <c r="P16" s="97"/>
      <c r="Q16" s="97"/>
    </row>
    <row r="17" spans="1:19" ht="24.6" customHeight="1">
      <c r="A17" s="182"/>
      <c r="B17" s="182"/>
      <c r="C17" s="39"/>
      <c r="D17" s="39"/>
      <c r="E17" s="39"/>
      <c r="F17" s="39"/>
      <c r="G17" s="39"/>
      <c r="H17" s="39"/>
      <c r="I17" s="39"/>
      <c r="J17" s="82"/>
      <c r="K17" s="39"/>
      <c r="L17" s="39"/>
      <c r="M17" s="39"/>
      <c r="O17" s="97"/>
      <c r="P17" s="97"/>
      <c r="Q17" s="97"/>
    </row>
    <row r="18" spans="1:19" ht="24.6" customHeight="1">
      <c r="A18" s="182"/>
      <c r="B18" s="182"/>
      <c r="C18" s="103"/>
      <c r="J18" s="104"/>
    </row>
    <row r="19" spans="1:19" ht="22.5" customHeight="1">
      <c r="A19" s="182"/>
      <c r="B19" s="182"/>
      <c r="O19" s="99"/>
      <c r="P19" s="99"/>
      <c r="Q19" s="99"/>
    </row>
    <row r="20" spans="1:19" ht="24.6" customHeight="1">
      <c r="A20" s="183" t="s">
        <v>318</v>
      </c>
      <c r="B20" s="183"/>
      <c r="O20" s="98"/>
      <c r="P20" s="130"/>
      <c r="Q20" s="99"/>
      <c r="S20" s="136"/>
    </row>
    <row r="21" spans="1:19" ht="24.6" customHeight="1">
      <c r="A21" s="184"/>
      <c r="B21" s="184"/>
      <c r="N21" s="132"/>
      <c r="O21" s="133"/>
      <c r="P21" s="134"/>
      <c r="Q21" s="134"/>
    </row>
    <row r="22" spans="1:19" ht="31.5" customHeight="1">
      <c r="A22" s="184"/>
      <c r="B22" s="184"/>
      <c r="O22" s="131"/>
    </row>
    <row r="24" spans="1:19" ht="24.6" customHeight="1">
      <c r="B24" s="191" t="s">
        <v>322</v>
      </c>
      <c r="C24" s="191"/>
      <c r="D24" s="191"/>
    </row>
    <row r="25" spans="1:19" ht="24.6" customHeight="1">
      <c r="B25" s="191"/>
      <c r="C25" s="191"/>
      <c r="D25" s="191"/>
    </row>
  </sheetData>
  <dataConsolidate/>
  <mergeCells count="9">
    <mergeCell ref="A16:B19"/>
    <mergeCell ref="A20:B22"/>
    <mergeCell ref="N1:N3"/>
    <mergeCell ref="O1:Q1"/>
    <mergeCell ref="A2:A3"/>
    <mergeCell ref="C2:F2"/>
    <mergeCell ref="G2:H2"/>
    <mergeCell ref="J2:M2"/>
    <mergeCell ref="O2:Q2"/>
  </mergeCells>
  <dataValidations count="1">
    <dataValidation type="list" allowBlank="1" showInputMessage="1" showErrorMessage="1" sqref="G4:G15">
      <formula1>Sectores_de_inversión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Eje I-Calidad de vida</vt:lpstr>
      <vt:lpstr>Eje II-Desarrollo Social</vt:lpstr>
      <vt:lpstr>Eje III-Revolución productiva</vt:lpstr>
      <vt:lpstr>Eje IV-Sostenibilidad Ambiental</vt:lpstr>
      <vt:lpstr>Eje V-Seguridad, Orden y Transp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Johnny Gil Quintero</dc:creator>
  <cp:lastModifiedBy>PAULINA</cp:lastModifiedBy>
  <dcterms:created xsi:type="dcterms:W3CDTF">2021-07-14T15:07:42Z</dcterms:created>
  <dcterms:modified xsi:type="dcterms:W3CDTF">2022-03-23T16:24:14Z</dcterms:modified>
</cp:coreProperties>
</file>