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mc:AlternateContent xmlns:mc="http://schemas.openxmlformats.org/markup-compatibility/2006">
    <mc:Choice Requires="x15">
      <x15ac:absPath xmlns:x15ac="http://schemas.microsoft.com/office/spreadsheetml/2010/11/ac" url="C:\Users\WebMaster\Google Drive\Cesar\GobCesar\Web\2016 - 2019\Avisos\Meci\anticorrupcion\2020\"/>
    </mc:Choice>
  </mc:AlternateContent>
  <xr:revisionPtr revIDLastSave="0" documentId="8_{D4084ADB-3849-409A-A211-E0A0C1E3D863}" xr6:coauthVersionLast="45" xr6:coauthVersionMax="45" xr10:uidLastSave="{00000000-0000-0000-0000-000000000000}"/>
  <bookViews>
    <workbookView xWindow="-120" yWindow="-120" windowWidth="24240" windowHeight="13140" firstSheet="1" activeTab="1"/>
  </bookViews>
  <sheets>
    <sheet name="DEFINICION DEL RIESGO" sheetId="2" state="hidden" r:id="rId1"/>
    <sheet name="COMPONENTE 1 - MAPA DE RIESGOS" sheetId="12" r:id="rId2"/>
    <sheet name="COMPONENTE 2 RAC. TRAMITE" sheetId="16" r:id="rId3"/>
    <sheet name="COMPONENTE 3 RENDIC. CTAS." sheetId="17" r:id="rId4"/>
    <sheet name="COMPONENTE 4 ATEN. CIUDADANO" sheetId="18" r:id="rId5"/>
    <sheet name="COMPONENTE 5 TRANS. Y ACCESO A " sheetId="19" r:id="rId6"/>
    <sheet name="OBJ PROCESOS" sheetId="13" state="hidden" r:id="rId7"/>
  </sheets>
  <externalReferences>
    <externalReference r:id="rId8"/>
    <externalReference r:id="rId9"/>
    <externalReference r:id="rId10"/>
  </externalReferences>
  <definedNames>
    <definedName name="_xlnm.Print_Area" localSheetId="1">'COMPONENTE 1 - MAPA DE RIESGOS'!$A$1:$U$110</definedName>
  </definedNames>
  <calcPr calcId="191029"/>
</workbook>
</file>

<file path=xl/calcChain.xml><?xml version="1.0" encoding="utf-8"?>
<calcChain xmlns="http://schemas.openxmlformats.org/spreadsheetml/2006/main">
  <c r="O68" i="12" l="1"/>
  <c r="J68" i="12"/>
  <c r="K68" i="12"/>
  <c r="O67" i="12"/>
  <c r="J67" i="12"/>
  <c r="K67" i="12"/>
  <c r="O66" i="12"/>
  <c r="K66" i="12"/>
  <c r="J66" i="12"/>
  <c r="O65" i="12"/>
  <c r="J65" i="12"/>
  <c r="K65" i="12"/>
  <c r="O64" i="12"/>
  <c r="J64" i="12"/>
  <c r="K64" i="12"/>
  <c r="O63" i="12"/>
  <c r="J63" i="12"/>
  <c r="K63" i="12"/>
  <c r="O62" i="12"/>
  <c r="K62" i="12"/>
  <c r="J62" i="12"/>
  <c r="O61" i="12"/>
  <c r="J61" i="12"/>
  <c r="K61" i="12"/>
  <c r="O60" i="12"/>
  <c r="J60" i="12"/>
  <c r="K60" i="12"/>
  <c r="O59" i="12"/>
  <c r="J59" i="12"/>
  <c r="K59" i="12"/>
  <c r="O85" i="12"/>
  <c r="J85" i="12"/>
  <c r="K85" i="12"/>
  <c r="O84" i="12"/>
  <c r="J84" i="12"/>
  <c r="K84" i="12"/>
  <c r="O83" i="12"/>
  <c r="J83" i="12"/>
  <c r="K83" i="12"/>
  <c r="O82" i="12"/>
  <c r="J82" i="12"/>
  <c r="K82" i="12"/>
  <c r="O81" i="12"/>
  <c r="J81" i="12"/>
  <c r="K81" i="12"/>
  <c r="O80" i="12"/>
  <c r="J80" i="12"/>
  <c r="K80" i="12"/>
  <c r="O79" i="12"/>
  <c r="J79" i="12"/>
  <c r="K79" i="12"/>
  <c r="O101" i="12"/>
  <c r="J101" i="12"/>
  <c r="K101" i="12"/>
  <c r="O100" i="12"/>
  <c r="J100" i="12"/>
  <c r="K100" i="12"/>
  <c r="O99" i="12"/>
  <c r="J99" i="12"/>
  <c r="K99" i="12"/>
  <c r="O91" i="12"/>
  <c r="J91" i="12"/>
  <c r="K91" i="12"/>
  <c r="O90" i="12"/>
  <c r="J90" i="12"/>
  <c r="K90" i="12"/>
  <c r="O89" i="12"/>
  <c r="J89" i="12"/>
  <c r="K89" i="12"/>
  <c r="J92" i="12"/>
  <c r="K92" i="12"/>
  <c r="O92" i="12"/>
  <c r="J93" i="12"/>
  <c r="K93" i="12"/>
  <c r="O93" i="12"/>
  <c r="O111" i="12"/>
  <c r="O110" i="12"/>
  <c r="O109" i="12"/>
  <c r="O108" i="12"/>
  <c r="O107" i="12"/>
  <c r="O106" i="12"/>
  <c r="O105" i="12"/>
  <c r="O104" i="12"/>
  <c r="O103" i="12"/>
  <c r="O102" i="12"/>
  <c r="O98" i="12"/>
  <c r="O97" i="12"/>
  <c r="O96" i="12"/>
  <c r="O95" i="12"/>
  <c r="O94" i="12"/>
  <c r="O88" i="12"/>
  <c r="O87" i="12"/>
  <c r="O86" i="12"/>
  <c r="O78" i="12"/>
  <c r="O77" i="12"/>
  <c r="O76" i="12"/>
  <c r="O75" i="12"/>
  <c r="O74" i="12"/>
  <c r="O73" i="12"/>
  <c r="O72" i="12"/>
  <c r="O71" i="12"/>
  <c r="O70" i="12"/>
  <c r="O69" i="12"/>
  <c r="O58" i="12"/>
  <c r="O57" i="12"/>
  <c r="O55" i="12"/>
  <c r="O54" i="12"/>
  <c r="O51" i="12"/>
  <c r="O50" i="12"/>
  <c r="O49" i="12"/>
  <c r="O48" i="12"/>
  <c r="O47" i="12"/>
  <c r="O46" i="12"/>
  <c r="O45" i="12"/>
  <c r="O44" i="12"/>
  <c r="O43"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6" i="12"/>
  <c r="O5" i="12"/>
  <c r="O4" i="12"/>
  <c r="J23" i="12"/>
  <c r="J22" i="12"/>
  <c r="K22" i="12"/>
  <c r="J21" i="12"/>
  <c r="K21" i="12"/>
  <c r="J20" i="12"/>
  <c r="K20" i="12"/>
  <c r="J19" i="12"/>
  <c r="K19" i="12"/>
  <c r="J18" i="12"/>
  <c r="K18" i="12"/>
  <c r="J17" i="12"/>
  <c r="K17" i="12"/>
  <c r="J16" i="12"/>
  <c r="K16" i="12"/>
  <c r="J15" i="12"/>
  <c r="K15" i="12"/>
  <c r="J14" i="12"/>
  <c r="K14" i="12"/>
  <c r="J13" i="12"/>
  <c r="K13" i="12"/>
  <c r="J12" i="12"/>
  <c r="K12" i="12"/>
  <c r="J11" i="12"/>
  <c r="K11" i="12"/>
  <c r="J10" i="12"/>
  <c r="K10" i="12"/>
  <c r="J9" i="12"/>
  <c r="K9" i="12"/>
  <c r="J8" i="12"/>
  <c r="K8" i="12"/>
  <c r="J7" i="12"/>
  <c r="K7" i="12"/>
  <c r="J6" i="12"/>
  <c r="K6" i="12"/>
  <c r="J5" i="12"/>
  <c r="J4" i="12"/>
  <c r="K4" i="12"/>
  <c r="J3" i="12"/>
  <c r="J24" i="12"/>
  <c r="J25" i="12"/>
  <c r="J26" i="12"/>
  <c r="J27" i="12"/>
  <c r="J28" i="12"/>
  <c r="J38" i="12"/>
  <c r="J39" i="12"/>
  <c r="J43" i="12"/>
  <c r="J44" i="12"/>
  <c r="J37" i="12"/>
  <c r="J40" i="12"/>
  <c r="J45" i="12"/>
  <c r="J48" i="12"/>
  <c r="J51" i="12"/>
  <c r="J57" i="12"/>
  <c r="J54" i="12"/>
  <c r="J69" i="12"/>
  <c r="J70" i="12"/>
  <c r="J71" i="12"/>
  <c r="J72" i="12"/>
  <c r="J73" i="12"/>
  <c r="J74" i="12"/>
  <c r="J75" i="12"/>
  <c r="J76" i="12"/>
  <c r="J77" i="12"/>
  <c r="J78" i="12"/>
  <c r="J94" i="12"/>
  <c r="K94" i="12"/>
  <c r="J95" i="12"/>
  <c r="J96" i="12"/>
  <c r="J97" i="12"/>
  <c r="J98" i="12"/>
  <c r="J106" i="12"/>
  <c r="K106" i="12"/>
  <c r="J107" i="12"/>
  <c r="K107" i="12"/>
  <c r="J111" i="12"/>
  <c r="K111" i="12"/>
  <c r="J110" i="12"/>
  <c r="K110" i="12"/>
  <c r="J105" i="12"/>
  <c r="K105" i="12"/>
  <c r="J104" i="12"/>
  <c r="K104" i="12"/>
  <c r="J103" i="12"/>
  <c r="K103" i="12"/>
  <c r="J102" i="12"/>
  <c r="K102" i="12"/>
  <c r="J33" i="12"/>
  <c r="K33" i="12"/>
  <c r="J32" i="12"/>
  <c r="K32" i="12"/>
  <c r="J31" i="12"/>
  <c r="K31" i="12"/>
  <c r="J30" i="12"/>
  <c r="K30" i="12"/>
  <c r="J29" i="12"/>
  <c r="K29" i="12"/>
  <c r="J34" i="12"/>
  <c r="J35" i="12"/>
  <c r="J36" i="12"/>
  <c r="J108" i="12"/>
  <c r="K108" i="12"/>
  <c r="J109" i="12"/>
  <c r="K109" i="12"/>
  <c r="J88" i="12"/>
  <c r="K88" i="12"/>
  <c r="J87" i="12"/>
  <c r="K87" i="12"/>
  <c r="O3" i="12"/>
  <c r="K5" i="12"/>
  <c r="K3" i="12"/>
  <c r="J86" i="12"/>
  <c r="K86" i="12"/>
</calcChain>
</file>

<file path=xl/comments1.xml><?xml version="1.0" encoding="utf-8"?>
<comments xmlns="http://schemas.openxmlformats.org/spreadsheetml/2006/main">
  <authors>
    <author>ProBook</author>
    <author>JAIME-GESTIO</author>
    <author>usuario_0QS4</author>
  </authors>
  <commentList>
    <comment ref="H2" authorId="0" shapeId="0">
      <text>
        <r>
          <rPr>
            <sz val="9"/>
            <color indexed="81"/>
            <rFont val="Tahoma"/>
            <family val="2"/>
          </rPr>
          <t>Rara vez          1
Improbable      2
Posible            3
Probable         4
Casi seguro      5</t>
        </r>
        <r>
          <rPr>
            <b/>
            <sz val="9"/>
            <color indexed="81"/>
            <rFont val="Tahoma"/>
            <family val="2"/>
          </rPr>
          <t xml:space="preserve">
</t>
        </r>
      </text>
    </comment>
    <comment ref="I2" authorId="1" shapeId="0">
      <text>
        <r>
          <rPr>
            <sz val="9"/>
            <color indexed="81"/>
            <rFont val="Tahoma"/>
          </rPr>
          <t xml:space="preserve">
3  - Moderado
4  - Mayor
5  - Catastrofico</t>
        </r>
      </text>
    </comment>
    <comment ref="M2" authorId="0" shapeId="0">
      <text>
        <r>
          <rPr>
            <sz val="9"/>
            <color indexed="81"/>
            <rFont val="Tahoma"/>
            <family val="2"/>
          </rPr>
          <t xml:space="preserve">
Rara vez           1
Improbable       2
Posible             3
Probable          4
Casi seguro       5
</t>
        </r>
      </text>
    </comment>
    <comment ref="N2" authorId="0" shapeId="0">
      <text>
        <r>
          <rPr>
            <b/>
            <sz val="9"/>
            <color indexed="81"/>
            <rFont val="Tahoma"/>
            <family val="2"/>
          </rPr>
          <t>Moderado        3
Mayor              4
Catastrófico    5</t>
        </r>
        <r>
          <rPr>
            <sz val="9"/>
            <color indexed="81"/>
            <rFont val="Tahoma"/>
            <family val="2"/>
          </rPr>
          <t xml:space="preserve">
</t>
        </r>
      </text>
    </comment>
    <comment ref="H69" authorId="2" shapeId="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69" authorId="2" shapeId="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comments2.xml><?xml version="1.0" encoding="utf-8"?>
<comments xmlns="http://schemas.openxmlformats.org/spreadsheetml/2006/main">
  <authors>
    <author>cotrolinternoadmi</author>
  </authors>
  <commentList>
    <comment ref="A3" authorId="0" shapeId="0">
      <text>
        <r>
          <rPr>
            <b/>
            <sz val="9"/>
            <color indexed="81"/>
            <rFont val="Tahoma"/>
            <family val="2"/>
          </rPr>
          <t>Actividades encaminadas a mejorar la calidad de la información (contenido, forma y satisfacción de las necesidades del usuario)
1- Disponibilidad de información a Través de medios físicos y electrónicos. 
Determinar que otra información es útil para los ciudadanos</t>
        </r>
        <r>
          <rPr>
            <sz val="9"/>
            <color indexed="81"/>
            <rFont val="Tahoma"/>
            <family val="2"/>
          </rPr>
          <t xml:space="preserve">
(datos abiertos, contratación publica, estrategias de gobierno en línea, información mínima obligatoria saber la estructura</t>
        </r>
      </text>
    </comment>
    <comment ref="A5" authorId="0" shapeId="0">
      <text>
        <r>
          <rPr>
            <sz val="9"/>
            <color indexed="81"/>
            <rFont val="Tahoma"/>
            <family val="2"/>
          </rPr>
          <t xml:space="preserve">*Registro o inventario de activos de información
*El esquema de publicación de información
*El índice de información Clasificada y Reservada
</t>
        </r>
      </text>
    </comment>
  </commentList>
</comments>
</file>

<file path=xl/sharedStrings.xml><?xml version="1.0" encoding="utf-8"?>
<sst xmlns="http://schemas.openxmlformats.org/spreadsheetml/2006/main" count="1231" uniqueCount="989">
  <si>
    <t>Matriz definición del Riesgo de Corrupción</t>
  </si>
  <si>
    <t>Descripción del riesgo</t>
  </si>
  <si>
    <t>Acción y Omisión</t>
  </si>
  <si>
    <t>Uso del poder</t>
  </si>
  <si>
    <t>Desviar la gestión de lo público</t>
  </si>
  <si>
    <t>Beneficio particular</t>
  </si>
  <si>
    <t>Proceso</t>
  </si>
  <si>
    <t>Actividades</t>
  </si>
  <si>
    <t>Garantizar el cumplimiento de objetivos y el fortalecimiento institucional a través de una planeación y retroalimentación permanente que permita potencializar las oportunidades de mejora y aumentar la efectividad de los procesos de la entidad.</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</si>
  <si>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</si>
  <si>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</si>
  <si>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</si>
  <si>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</si>
  <si>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</si>
  <si>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</si>
  <si>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</si>
  <si>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</si>
  <si>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</si>
  <si>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</si>
  <si>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</si>
  <si>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</si>
  <si>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</si>
  <si>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</si>
  <si>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</si>
  <si>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</si>
  <si>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</si>
  <si>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</si>
  <si>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</si>
  <si>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</si>
  <si>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</si>
  <si>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</si>
  <si>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</si>
  <si>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</si>
  <si>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</si>
  <si>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</si>
  <si>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</si>
  <si>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</si>
  <si>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</si>
  <si>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</si>
  <si>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</si>
  <si>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</si>
  <si>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</si>
  <si>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</si>
  <si>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</si>
  <si>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</si>
  <si>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</si>
  <si>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</si>
  <si>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</si>
  <si>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</si>
  <si>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</si>
  <si>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</si>
  <si>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</si>
  <si>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</si>
  <si>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</si>
  <si>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</si>
  <si>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</si>
  <si>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</si>
  <si>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</si>
  <si>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</si>
  <si>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</si>
  <si>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</si>
  <si>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</si>
  <si>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</si>
  <si>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</si>
  <si>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</si>
  <si>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</si>
  <si>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</si>
  <si>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</si>
  <si>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</si>
  <si>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</si>
  <si>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</si>
  <si>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</si>
  <si>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</si>
  <si>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</si>
  <si>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</si>
  <si>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</si>
  <si>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</si>
  <si>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</si>
  <si>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</si>
  <si>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</si>
  <si>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</si>
  <si>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</si>
  <si>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</si>
  <si>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</si>
  <si>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</si>
  <si>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</si>
  <si>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</si>
  <si>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</si>
  <si>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</si>
  <si>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</si>
  <si>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</si>
  <si>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</si>
  <si>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</si>
  <si>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</si>
  <si>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</si>
  <si>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</si>
  <si>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</si>
  <si>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</si>
  <si>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</si>
  <si>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</si>
  <si>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</si>
  <si>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</si>
  <si>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</si>
  <si>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</si>
  <si>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</si>
  <si>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</si>
  <si>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</si>
  <si>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</si>
  <si>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</si>
  <si>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</si>
  <si>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</si>
  <si>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</si>
  <si>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</si>
  <si>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</si>
  <si>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</si>
  <si>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</si>
  <si>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</si>
  <si>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</si>
  <si>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</si>
  <si>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</si>
  <si>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</si>
  <si>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</si>
  <si>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</si>
  <si>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</si>
  <si>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</si>
  <si>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</si>
  <si>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</si>
  <si>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</si>
  <si>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</si>
  <si>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</si>
  <si>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</si>
  <si>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</si>
  <si>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</si>
  <si>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</si>
  <si>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</si>
  <si>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</si>
  <si>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</si>
  <si>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</si>
  <si>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</si>
  <si>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</si>
  <si>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</si>
  <si>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</si>
  <si>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</si>
  <si>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</si>
  <si>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</si>
  <si>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</si>
  <si>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</si>
  <si>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</si>
  <si>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</si>
  <si>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</si>
  <si>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</si>
  <si>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</si>
  <si>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Eliminación indebida, destrucción o deterioro de documentos públicos con valor administrativo, legal o histórico para la entidad y la sociedad</t>
  </si>
  <si>
    <t xml:space="preserve">Manual de contratacion y ley 80 de 1993 Decreto 1510 de 2013 compilado por el  Decreto ley 1082 del 25 de mayo del 2015. </t>
  </si>
  <si>
    <t>Acta de visitas
Instrumento de evaluación</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</si>
  <si>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</si>
  <si>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</si>
  <si>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</si>
  <si>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</si>
  <si>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</si>
  <si>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</si>
  <si>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</si>
  <si>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</si>
  <si>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</si>
  <si>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</si>
  <si>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</si>
  <si>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</si>
  <si>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</si>
  <si>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</si>
  <si>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</si>
  <si>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</si>
  <si>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</si>
  <si>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</si>
  <si>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</si>
  <si>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</si>
  <si>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</si>
  <si>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</si>
  <si>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</si>
  <si>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</si>
  <si>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</si>
  <si>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</si>
  <si>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</si>
  <si>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</si>
  <si>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</si>
  <si>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</si>
  <si>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</si>
  <si>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</si>
  <si>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</si>
  <si>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</si>
  <si>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</si>
  <si>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</si>
  <si>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</si>
  <si>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</si>
  <si>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</si>
  <si>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</si>
  <si>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</si>
  <si>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</si>
  <si>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</si>
  <si>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</si>
  <si>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</si>
  <si>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</si>
  <si>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</si>
  <si>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</si>
  <si>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</si>
  <si>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</si>
  <si>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</si>
  <si>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</si>
  <si>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</si>
  <si>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</si>
  <si>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</si>
  <si>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Tesorería</t>
  </si>
  <si>
    <t>No aplicación de las medidas de embargos, descuentos y cesiones en los pagos a terceros (contratistas)</t>
  </si>
  <si>
    <t>Disciplinario detrimento patrimonial y penal</t>
  </si>
  <si>
    <t>Tesorero general</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</si>
  <si>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</si>
  <si>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</si>
  <si>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</si>
  <si>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</si>
  <si>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</si>
  <si>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</si>
  <si>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</si>
  <si>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</si>
  <si>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</si>
  <si>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</si>
  <si>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</si>
  <si>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</si>
  <si>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</si>
  <si>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</si>
  <si>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</si>
  <si>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</si>
  <si>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</si>
  <si>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</si>
  <si>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</si>
  <si>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</si>
  <si>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</si>
  <si>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</si>
  <si>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</si>
  <si>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</si>
  <si>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</si>
  <si>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</si>
  <si>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</si>
  <si>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</si>
  <si>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</si>
  <si>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</si>
  <si>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</si>
  <si>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</si>
  <si>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</si>
  <si>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</si>
  <si>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</si>
  <si>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</si>
  <si>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</si>
  <si>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</si>
  <si>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</si>
  <si>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</si>
  <si>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</si>
  <si>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</si>
  <si>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</si>
  <si>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</si>
  <si>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</si>
  <si>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</si>
  <si>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</si>
  <si>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</si>
  <si>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</si>
  <si>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</si>
  <si>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</si>
  <si>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</si>
  <si>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</si>
  <si>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</si>
  <si>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</si>
  <si>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</si>
  <si>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</si>
  <si>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</si>
  <si>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</si>
  <si>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</si>
  <si>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</si>
  <si>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</si>
  <si>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Registro de seguimiento a los contratos. </t>
  </si>
  <si>
    <t xml:space="preserve">#  reuniones de seguimiento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</si>
  <si>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</si>
  <si>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</si>
  <si>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</si>
  <si>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</si>
  <si>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</si>
  <si>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</si>
  <si>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</si>
  <si>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</si>
  <si>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</si>
  <si>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</si>
  <si>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</si>
  <si>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</si>
  <si>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</si>
  <si>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</si>
  <si>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</si>
  <si>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</si>
  <si>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</si>
  <si>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</si>
  <si>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</si>
  <si>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</si>
  <si>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</si>
  <si>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</si>
  <si>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</si>
  <si>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</si>
  <si>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</si>
  <si>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</si>
  <si>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</si>
  <si>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</si>
  <si>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</si>
  <si>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</si>
  <si>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</si>
  <si>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</si>
  <si>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</si>
  <si>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</si>
  <si>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</si>
  <si>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</si>
  <si>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</si>
  <si>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</si>
  <si>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</si>
  <si>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</si>
  <si>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</si>
  <si>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</si>
  <si>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</si>
  <si>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</si>
  <si>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</si>
  <si>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</si>
  <si>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</si>
  <si>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</si>
  <si>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</si>
  <si>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</si>
  <si>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</si>
  <si>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</si>
  <si>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</si>
  <si>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</si>
  <si>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</si>
  <si>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 xml:space="preserve">                                
Seleccionar el 50 % de los prestadores visitados mensualmente.
Revisión períodicas de las visitas de verificación a los prestadores de servicios de salud.</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</si>
  <si>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</si>
  <si>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</si>
  <si>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</si>
  <si>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Encuestas aplicadas.
Acta y/o informe de visita a los prestadores de servicios de salud</t>
  </si>
  <si>
    <t># De prestadores visitados # de encuestas realizadas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</si>
  <si>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</si>
  <si>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 xml:space="preserve"># de establecimientos capacitados </t>
  </si>
  <si>
    <t>Revisión de la BDUA, envío de inconsistencias a los municipios, visita de asistencia técnica</t>
  </si>
  <si>
    <t>Correos electrónicos y actas de asistencia técnica</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</si>
  <si>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</si>
  <si>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</si>
  <si>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</si>
  <si>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</si>
  <si>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</si>
  <si>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</si>
  <si>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</si>
  <si>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</si>
  <si>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</si>
  <si>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</si>
  <si>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</si>
  <si>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</si>
  <si>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</si>
  <si>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</si>
  <si>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</si>
  <si>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</si>
  <si>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</si>
  <si>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</si>
  <si>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</si>
  <si>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</si>
  <si>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</si>
  <si>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</si>
  <si>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</si>
  <si>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</si>
  <si>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</si>
  <si>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</si>
  <si>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LIDER DE SALUD PUBLICA, COORDINADORES DE DIMENSIONES Y COMPONENTES</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</si>
  <si>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</si>
  <si>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</si>
  <si>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</si>
  <si>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</si>
  <si>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</si>
  <si>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</si>
  <si>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</si>
  <si>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</si>
  <si>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</si>
  <si>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</si>
  <si>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</si>
  <si>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</si>
  <si>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</si>
  <si>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</si>
  <si>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</si>
  <si>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</si>
  <si>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</si>
  <si>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 xml:space="preserve">ANTONIO VILLAMIZAR </t>
  </si>
  <si>
    <t xml:space="preserve">BEATRIZ JACOME / ALBA AMARA DITTA / JOSE MANUEL GOMEZ / CONTADORES </t>
  </si>
  <si>
    <t>DOVIS SALINAS</t>
  </si>
  <si>
    <t>WLADIMIR PINA SANJUR</t>
  </si>
  <si>
    <t>Mala formulación de los proyectos, teniendo falencias estructurales que repercuten en la eficacia, eficiencia y desarrollo del mismo.</t>
  </si>
  <si>
    <t>Detrimento Patrimonial, investigaciones disciplinarias, fiscales y penales</t>
  </si>
  <si>
    <t xml:space="preserve">Alteración del planteamiento del proyecto buscando preferencias personales ajenas a lo establecido en el plan de desarrollo vigente. </t>
  </si>
  <si>
    <t>Destitución del cargo. Sanciones penales, fiscales y disciplinarias</t>
  </si>
  <si>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</si>
  <si>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</si>
  <si>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Falta de idoneidad por parte del supervisor en aspectos técnicos, juridicos y financieros.</t>
  </si>
  <si>
    <t>Mal manejo de los procedimientos contractuales</t>
  </si>
  <si>
    <t>Investigaciones y sanciones disciplinarias o penales.</t>
  </si>
  <si>
    <t>Aplicación errónea de la modalidad contractual</t>
  </si>
  <si>
    <t>Alteración del proceso de contratación buscando preferencias personales ajenas a lo establecido en la normativa vigente.</t>
  </si>
  <si>
    <t>Detrimento Patrimonial</t>
  </si>
  <si>
    <t>Entrega inoportuna de la documentación requerida,  mal manejo de los procesos contractuales.</t>
  </si>
  <si>
    <t>Negligencia de funcionarios responsables del expediente contractual</t>
  </si>
  <si>
    <t>Perdida y daño de los funcionarios responsables del proceso de archivo</t>
  </si>
  <si>
    <t>Determinar la cuantía estimada del proceso de selección con información no ajustada a la realidad del mercado por parte del personal encargado</t>
  </si>
  <si>
    <t>Mal manejo de la información, entrega inoportuna de la misma a cada uno de los funcionarios competentes para su posterior respuesta a los entes determinados.</t>
  </si>
  <si>
    <t>Ausencia de controles en la verificación de los procesos a intervenir</t>
  </si>
  <si>
    <t>Controles de actividades de la supervisión periodicamente, capacitación oportuna y específica de los controles pertinentes en los aspectos tecnicos, juridicos y financieros.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</si>
  <si>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</si>
  <si>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</si>
  <si>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</si>
  <si>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</si>
  <si>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</si>
  <si>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</si>
  <si>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</si>
  <si>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</si>
  <si>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</si>
  <si>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</si>
  <si>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</si>
  <si>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</si>
  <si>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 xml:space="preserve">Reuniones  con los funcionarios resposanbles del proceso contractual, analisis de necesidades, estudio de conveniencia de oportunidad y analisis economico acorde a los principios de la contratación estatal consecuente con la normatividad vigente. </t>
  </si>
  <si>
    <t xml:space="preserve">Actas firmadas </t>
  </si>
  <si>
    <t>Realizar charlas a los funcionarios resposanbles de los proyectos para el seguimiento y control  de la ejecución contractual y pagos oportunos.</t>
  </si>
  <si>
    <t>Tener una lista de chequeo y adjuntar la evidencias.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</si>
  <si>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</si>
  <si>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</si>
  <si>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</si>
  <si>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</si>
  <si>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Documentar controles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</si>
  <si>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</si>
  <si>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</si>
  <si>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</si>
  <si>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</si>
  <si>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</si>
  <si>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</si>
  <si>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</si>
  <si>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Mayor compromiso por parte de los contratista en el cumplimiento del Objeto Contractual.</t>
  </si>
  <si>
    <t>Esto conlleva a que la Sectorial de Gobierno no Cumpla con los Objetivos, Planes y Metas trazadas.</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</si>
  <si>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</si>
  <si>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</si>
  <si>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 xml:space="preserve">Realizar seguimiento por parte de la sectorial, para que se cumplan las funciones y objetos de los contratos asignados a la Secretaria de Gobierno. </t>
  </si>
  <si>
    <t>Secretario de Despacho y/o funcionario asignado</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</si>
  <si>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</si>
  <si>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</si>
  <si>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</si>
  <si>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</si>
  <si>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</si>
  <si>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</si>
  <si>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</si>
  <si>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</si>
  <si>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Solicitar mediante Comunicación Interna y someter a revision interna por parte del comité.</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</si>
  <si>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</si>
  <si>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</si>
  <si>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</si>
  <si>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</si>
  <si>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</si>
  <si>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</si>
  <si>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</si>
  <si>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</si>
  <si>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</si>
  <si>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</si>
  <si>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</si>
  <si>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</si>
  <si>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</si>
  <si>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</si>
  <si>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</si>
  <si>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</si>
  <si>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</si>
  <si>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</si>
  <si>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</si>
  <si>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</si>
  <si>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</si>
  <si>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</si>
  <si>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</si>
  <si>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</si>
  <si>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</si>
  <si>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</si>
  <si>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</si>
  <si>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</si>
  <si>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</si>
  <si>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</si>
  <si>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</si>
  <si>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</si>
  <si>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</si>
  <si>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</si>
  <si>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</si>
  <si>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</si>
  <si>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Implementar el módulo de cartera en el nuevo software a adquirir por la Oficina de Rentas.</t>
  </si>
  <si>
    <t>Actas de reuniones donde se evalúe el avance del software que se está diseñando para la Oficina de Rentas.</t>
  </si>
  <si>
    <t>Módulo de cartera implementado</t>
  </si>
  <si>
    <t>Adecuar la bodega de rentas</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</si>
  <si>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</si>
  <si>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</si>
  <si>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</si>
  <si>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</si>
  <si>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</si>
  <si>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</si>
  <si>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</si>
  <si>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</si>
  <si>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</si>
  <si>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</si>
  <si>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</si>
  <si>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Que se soliciten los documentos, mediante oficio.</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</si>
  <si>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</si>
  <si>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</si>
  <si>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</si>
  <si>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</si>
  <si>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</si>
  <si>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</si>
  <si>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de oficio</t>
  </si>
  <si>
    <t>solicitud fisica o electronica</t>
  </si>
  <si>
    <t>oficio de solicitud</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</si>
  <si>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</si>
  <si>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</si>
  <si>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</si>
  <si>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</si>
  <si>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</si>
  <si>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</si>
  <si>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</si>
  <si>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</si>
  <si>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</si>
  <si>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</si>
  <si>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</si>
  <si>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</si>
  <si>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</si>
  <si>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</si>
  <si>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</si>
  <si>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</si>
  <si>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</si>
  <si>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</si>
  <si>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</si>
  <si>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</si>
  <si>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</si>
  <si>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 xml:space="preserve">Comunicación de verificación. </t>
  </si>
  <si>
    <t># de respuestas positivas / # total de respuestas</t>
  </si>
  <si>
    <t>Actos administrativos.</t>
  </si>
  <si>
    <t># de controles trabajando eficientemente</t>
  </si>
  <si>
    <t>Líder del programa de gestión humana.
Funcionarios asignados al procedimiento de liquidación de nómina</t>
  </si>
  <si>
    <t>Líder del programa de gestión humana.
Funcionario(s) asignado(s)</t>
  </si>
  <si>
    <t xml:space="preserve">Revisar periódicamente de los procesos para establecer mayor control. </t>
  </si>
  <si>
    <t>CONTROL INTERNO DISCIPLINARIO</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</si>
  <si>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</si>
  <si>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</si>
  <si>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</si>
  <si>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</si>
  <si>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</si>
  <si>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</si>
  <si>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</si>
  <si>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</si>
  <si>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</si>
  <si>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</si>
  <si>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</si>
  <si>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</si>
  <si>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</si>
  <si>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</si>
  <si>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Cronograma de seguimiento
Instrucitivo</t>
  </si>
  <si>
    <t>Solicitudes de información para publicar en la pagina web y actas de socialización.</t>
  </si>
  <si>
    <t>Auditoria Interna</t>
  </si>
  <si>
    <t>COMPONENTE 3: RENDICION DE CUENTAS</t>
  </si>
  <si>
    <t>Fases de la Rendición de Cuentas</t>
  </si>
  <si>
    <t>Meta o producto</t>
  </si>
  <si>
    <t>Indicadores</t>
  </si>
  <si>
    <t>Fecha programada</t>
  </si>
  <si>
    <t>1. Primera Fase: Sensibilización y movilización de la RPC</t>
  </si>
  <si>
    <t>1.1</t>
  </si>
  <si>
    <t>Se convoca a los funcionarios involucrados en llevar los resultados del seguimiento a los planes de acción sectorizados, para establecer un equipo técnico interdisciplinario</t>
  </si>
  <si>
    <t>Oficina Asesora de Planeación</t>
  </si>
  <si>
    <t>1.2</t>
  </si>
  <si>
    <t>Se estructura el informe de gestión. En la página web de la Gobernación del Cesar, en el link: 
http://cesar.gov.co/c/index.php/es/oprendidcuentas.</t>
  </si>
  <si>
    <t>Informe de gestión consolidado y publicado</t>
  </si>
  <si>
    <t>1.3</t>
  </si>
  <si>
    <t>Convocar actores pertinentes para el proceso de comunicación de la RPC</t>
  </si>
  <si>
    <t>Actores convocados y comunicados</t>
  </si>
  <si>
    <t>Consultar a la ciudadanía para definir los temas y contenidos de la rendición de cuentas</t>
  </si>
  <si>
    <t>Consultar a la ciudadanía</t>
  </si>
  <si>
    <t>Ciudadanía consultada</t>
  </si>
  <si>
    <t>2 Segunda Fase: Proceso previo a presentar en la RPC</t>
  </si>
  <si>
    <t>2.1</t>
  </si>
  <si>
    <t>Recolección, y procesamiento de la información.</t>
  </si>
  <si>
    <t>Recolectar la información a comunicar</t>
  </si>
  <si>
    <t>Información recolectada</t>
  </si>
  <si>
    <t>2.2</t>
  </si>
  <si>
    <t>El equipo técnico realiza el análisis conjunto de la información.</t>
  </si>
  <si>
    <t>Analizar la información recolectada</t>
  </si>
  <si>
    <t>Información analizada</t>
  </si>
  <si>
    <t>Equipo Técnico</t>
  </si>
  <si>
    <t>3 Tercera Fase: Audiencias Públicas de Rendición de Cuentas</t>
  </si>
  <si>
    <t>3.1</t>
  </si>
  <si>
    <r>
      <t>Se divulga la información por lo menos 30 días antes de la publicación en Revista</t>
    </r>
    <r>
      <rPr>
        <i/>
        <sz val="11"/>
        <color indexed="8"/>
        <rFont val="Arial"/>
        <family val="2"/>
      </rPr>
      <t xml:space="preserve">, </t>
    </r>
    <r>
      <rPr>
        <sz val="11"/>
        <color indexed="8"/>
        <rFont val="Arial"/>
        <family val="2"/>
      </rPr>
      <t>página web, redes sociales.</t>
    </r>
  </si>
  <si>
    <t>Publicar información de la RPC</t>
  </si>
  <si>
    <t>Información publicadas</t>
  </si>
  <si>
    <t>Asesor de Prensa</t>
  </si>
  <si>
    <t>3.2</t>
  </si>
  <si>
    <t>Se define la agenda y los aspectos metodológicos y logísticos pertinentes (lugar, duración, ayudas audiovisuales, boletines informativos, flash entre otros).</t>
  </si>
  <si>
    <t>Definir agenda</t>
  </si>
  <si>
    <t>Agenda definida</t>
  </si>
  <si>
    <t>Asesor de Despacho</t>
  </si>
  <si>
    <t>La presentación pública de la audiencia pública se hace a través de la página web link: 
http://cesar.gov.co/c/index.php/es/oprendidcuentas. Y en un lugar considerado por el equipo técnico.</t>
  </si>
  <si>
    <t>Publicar la información de la RPC</t>
  </si>
  <si>
    <t>Información publicada</t>
  </si>
  <si>
    <t>Secretaría General</t>
  </si>
  <si>
    <t xml:space="preserve">4 Cuarta Fase: Consolidación y Sostenibilidad del proceso de RPC </t>
  </si>
  <si>
    <t>4.1</t>
  </si>
  <si>
    <t>Evaluar la Rendición de Cuentas, seguido a la redición de cuentas.</t>
  </si>
  <si>
    <t>Evaluar la Rendición de Cuentas</t>
  </si>
  <si>
    <t>Rendición Pública de Cuentas evaluada</t>
  </si>
  <si>
    <t>Asesor de Control Interno de Gestión</t>
  </si>
  <si>
    <t>4.2</t>
  </si>
  <si>
    <t xml:space="preserve">Elaborar el acta </t>
  </si>
  <si>
    <t>Acta de RPC elaborada</t>
  </si>
  <si>
    <t>4.3</t>
  </si>
  <si>
    <t>Evaluación del proceso de Rendición de Cuentas e identificación de lecciones aprendidas.</t>
  </si>
  <si>
    <t>Evaluar el procesos de la RPC</t>
  </si>
  <si>
    <t>Proceso evaluado y lecciones aprendidas</t>
  </si>
  <si>
    <t>4.4</t>
  </si>
  <si>
    <t>Socialización de los resultados de la rendición y los compromisos acordados ante instancias claves como: Consejos de gobierno, Consejos de Política Social, Veedurías Ciudadanas, etc.</t>
  </si>
  <si>
    <t>Socializar los resultados de la evaluación de la RPC</t>
  </si>
  <si>
    <t>Resultados de la evaluación de la RPC, socializadas</t>
  </si>
  <si>
    <t>4.5</t>
  </si>
  <si>
    <t>Formulación y difusión de planes de mejoramiento.</t>
  </si>
  <si>
    <t>Formular planes de mejoramiento</t>
  </si>
  <si>
    <t>Planes de mejoramiento formulados</t>
  </si>
  <si>
    <t>Convocar al equipo técnico establecido mediante Resolución No. 004297 del 2018 por medio de la cual se aprobó la Guía para la Rendición de Cuentas en la Administración Departamental</t>
  </si>
  <si>
    <t>Equipo técnico interdisciplinario de Rcconvocado</t>
  </si>
  <si>
    <t xml:space="preserve">Elaborar el acta de la Rendición de Cuentas </t>
  </si>
  <si>
    <t>*FECHAS SUSCEPTIBLES A CAMBIO SI SE MODIFICA LA FECHA DE LA AUDIENCIA DE RENDICION DE CUENTAS</t>
  </si>
  <si>
    <t>COMPONENTE 4: MECANISMOS PARA MEJORAR LA ATENCION AL CIUDADANO</t>
  </si>
  <si>
    <t xml:space="preserve"> OBJETIVO:</t>
  </si>
  <si>
    <t>Desarrollar acciones para el mejoramiento de la accesibilidad, calidad y oportunidad en el servicio al ciudadano, a partir del fortalecimiento de canales de atención, desarrollo del talento humano, cumplimiento normativo y herramientas de apoyo a la gestión.</t>
  </si>
  <si>
    <t>Subcomponente</t>
  </si>
  <si>
    <t>Asesor de asuntos internos</t>
  </si>
  <si>
    <t xml:space="preserve">Registro de actividades desarrolladas y participantes. </t>
  </si>
  <si>
    <t>Líder Programa de Gestión Humana</t>
  </si>
  <si>
    <t>Documento de resultados de la medición de percepción de los ciudadanos respecto a la calidad y accesibilidad de los canales de atención</t>
  </si>
  <si>
    <r>
      <rPr>
        <b/>
        <sz val="10"/>
        <color indexed="8"/>
        <rFont val="Arial"/>
        <family val="2"/>
      </rPr>
      <t>Subcomponente 2</t>
    </r>
    <r>
      <rPr>
        <sz val="10"/>
        <color indexed="8"/>
        <rFont val="Arial"/>
        <family val="2"/>
      </rPr>
      <t xml:space="preserve">
Fortalecimiento de los canales de atención</t>
    </r>
  </si>
  <si>
    <r>
      <rPr>
        <b/>
        <sz val="10"/>
        <color indexed="8"/>
        <rFont val="Arial"/>
        <family val="2"/>
      </rPr>
      <t>Subcomponente 3</t>
    </r>
    <r>
      <rPr>
        <sz val="10"/>
        <color indexed="8"/>
        <rFont val="Arial"/>
        <family val="2"/>
      </rPr>
      <t xml:space="preserve">
Talento Humano</t>
    </r>
  </si>
  <si>
    <r>
      <rPr>
        <b/>
        <sz val="10"/>
        <color indexed="8"/>
        <rFont val="Arial"/>
        <family val="2"/>
      </rPr>
      <t xml:space="preserve">Subcomponente 5 </t>
    </r>
    <r>
      <rPr>
        <sz val="10"/>
        <color indexed="8"/>
        <rFont val="Arial"/>
        <family val="2"/>
      </rPr>
      <t xml:space="preserve">
Relacionamiento con el ciudadano</t>
    </r>
  </si>
  <si>
    <t>Componente 5: Transparencia y Acceso de la Información</t>
  </si>
  <si>
    <t>Meta y producto</t>
  </si>
  <si>
    <t>Divulgar y Publicar Datos Abiertos de la Entidad.</t>
  </si>
  <si>
    <t xml:space="preserve">Publicación y actualización de los datasets en el portal </t>
  </si>
  <si>
    <t>Numero de Datos Abiertos Actualizados/ Numero de Datos Abiertos Publicados</t>
  </si>
  <si>
    <t>ASESOR TIC - SISTEMAS</t>
  </si>
  <si>
    <t>Actualizar continuamente la Pagina Web del Departamento, que sea accesible desde cualquier dispositivo, cumplir con los lineamientos básicos mínimos a publicar y lo que indica la Ley</t>
  </si>
  <si>
    <t>Pagina web oficial del Departamento del Cesar actualizada, cumpliendo los parámetros de Ley</t>
  </si>
  <si>
    <t>Soporte de solicitud de actualización</t>
  </si>
  <si>
    <t xml:space="preserve"> ASESOR TIC y
ADMINISTRADOR WEB</t>
  </si>
  <si>
    <t>Actualizar el inventario activos de información</t>
  </si>
  <si>
    <t xml:space="preserve">Actualización del documento de Inventarios Activos de Información </t>
  </si>
  <si>
    <t>Inventario de activos de información actualizado</t>
  </si>
  <si>
    <t xml:space="preserve">Grupo de Gestión Documental-SISTEMAS-TIC con apoyo de todas las dependencias. </t>
  </si>
  <si>
    <t xml:space="preserve">Actualizar el esquema de publicación de acuerdo a la norma </t>
  </si>
  <si>
    <t>Elaboración adopción y socialización del documento de Esquema de Publicación 2019</t>
  </si>
  <si>
    <t>Esquema de publicación, actualizado y socializado</t>
  </si>
  <si>
    <r>
      <rPr>
        <b/>
        <sz val="10"/>
        <color indexed="8"/>
        <rFont val="Arial"/>
        <family val="2"/>
      </rPr>
      <t>Subcomponente 1</t>
    </r>
    <r>
      <rPr>
        <sz val="10"/>
        <color indexed="8"/>
        <rFont val="Arial"/>
        <family val="2"/>
      </rPr>
      <t xml:space="preserve">
Lineamientos de Transparencia Activa</t>
    </r>
  </si>
  <si>
    <r>
      <rPr>
        <b/>
        <sz val="10"/>
        <color indexed="8"/>
        <rFont val="Arial"/>
        <family val="2"/>
      </rPr>
      <t>Subcomponente 3</t>
    </r>
    <r>
      <rPr>
        <sz val="10"/>
        <color indexed="8"/>
        <rFont val="Arial"/>
        <family val="2"/>
      </rPr>
      <t xml:space="preserve">
Elaboración los instrumentos de Gestión de la información</t>
    </r>
  </si>
  <si>
    <t>Asegurar que la adquisición y ejecución de los bienes y servicios demandados por la Administración Departamental, cumplan con los  requisitos legales vigentes y con los establecidos por la Entidad para lograr darle cumplimiento a sus metas.</t>
  </si>
  <si>
    <t>Dispariedad en los procedimientos no establecidos en la norma y que deban ser regulados por el manual de contratacion.</t>
  </si>
  <si>
    <t>1 manual de contratación actualizado</t>
  </si>
  <si>
    <t xml:space="preserve">Los funcionarios encargados de elaborar  los  proyectos deben apoyarse con los estudios de mercado(diversas cotizaciones en dicho mercado), serios y congruentes para  planificar los bienes y servicios que se pretenden adquirir  </t>
  </si>
  <si>
    <t xml:space="preserve">WILSON ANDRES SOLANO GRACIA </t>
  </si>
  <si>
    <t xml:space="preserve">Debiilidades en la ejecución de la supervisión de los proyectos y/o contratos </t>
  </si>
  <si>
    <t>*Concentrar las labores de supervisión de multiples contratos en poco personal.            
*Omision por parte del supervisor de las acciones que se deben emprender al verificar los resultados de los contratos.
*Falta de idoneidad por parte del supervisor en aspectos técnicos, juridicos y financieros.</t>
  </si>
  <si>
    <t xml:space="preserve">1. Realizar un cronograma de actvidades de supervsion a los diferentes convenios y contratos.
2. El supervisor de igual manera debe recibir la documentación del controto o convenio a supervisar de manera oportuna.                             
3. Asignar el recurso económico necesario para realizar la supervisión.                                                 
4. La Sectorial necesita disponer en su planta de personal con profesionales que tengan el perfil necesatrio para cumplir su objeto misional. </t>
  </si>
  <si>
    <t xml:space="preserve">WILSON ANDRES SOLANO GRACIA  Y PROFESIONALES QUE EJERCEN LA SUPERVISIÓN </t>
  </si>
  <si>
    <t>Informes parciales y finales  de supervicion acorde a lo establecido en el contrato con las  respectivas observaciones.</t>
  </si>
  <si>
    <t xml:space="preserve">Número de contratos y convenios supervisados conformes. </t>
  </si>
  <si>
    <t xml:space="preserve">Perdida y daño de los expedientes conttractuales </t>
  </si>
  <si>
    <t xml:space="preserve">Verificar la contratación y delegación a personal idóneo.                             
Verificación y control de las actividades encargadas a cada funcionario. </t>
  </si>
  <si>
    <t>Baja efectividad de la gestion administrativa ; no cumplimiento de metas; sobrecarga laboral; sanciones disciplinarias, penales, fiscales y detrimento patrimonial.</t>
  </si>
  <si>
    <t>DEBEN TOMARSE LAS MEDIDAS NECESARIAS  PARA  LLEVAR LOS RIESGOS A LA ZONA DE RIESGO BAJA O ELIMINARLO. NOTA  EN TODO CASO  SE REQUIERE QUE LAS ENTIDADES  PROPENDAN  POR ELIMINAR EL RIESGO DE CORRUPCIÓN O POR LO MENOS LLEVARLO A LA ZONA DE RIESGO BAJA.</t>
  </si>
  <si>
    <t>Actividades consignadas en el informe de actividades mensual concuerden con las señaladas en el respectivo contrato estatal</t>
  </si>
  <si>
    <t>Debil custodia y manejo de la informacion  por parte de los servidores publicos "funcionarios contratistas" en acciones de seguridad y convivencia, etnias, proteccion de los DDHH y DIH, debil manejo de Archivo.</t>
  </si>
  <si>
    <t>1. Debida aplicación del manual de gestión documental y de la ley de archivo en cuanto a la reserva de los documentos y la información.
2. Utilización de plataforma virtual en la elaboración de los documentos; mayor seguridad en el manejo y custodia de la información sobre acciones de seguridad y convivencia.</t>
  </si>
  <si>
    <t>Falta de personal adecuado para el manejo de documentos y expedientes; falta de espacios adecuados  para la custodia de los expedientes.</t>
  </si>
  <si>
    <t>Reducida efectividad de los actos administrativos impositivos; vulneracion de los derechos de la ciudadania; perdida de la credibilidad de la entidad; inseguridad de las acciones tomadas en la sectorial.</t>
  </si>
  <si>
    <t>DEBEN TOMARSE LAS MEDIDAS NECESARIAS  PARA  LLEVAR LOS RIESGOS A LA ZONA DE RIESGO MODERADA, BAJA O ELIMINARLO.  NOTA  EN TODO CASO  SE REQUIERE QUE LAS ENTIDADES  PROPENDAN  POR ELIMINAR EL RIESGO DE CORRUPCIÓN O POR LO MENOS LLEVARLO A LA ZONA DE RIESGO</t>
  </si>
  <si>
    <t>Cumplir con la normatividad y procedimientos establecidos en la ley de archivo; exigir que toda la documentacion sea elaborada a traves de la plataforma virtual CONTROLDOC</t>
  </si>
  <si>
    <t>31/12/220</t>
  </si>
  <si>
    <t>RECREACION Y DEPORTES</t>
  </si>
  <si>
    <t>Incumplimiento de la normatividad (Ley 1098 del 2006 - Código de Infancia y Adolescencia, Política Nacional de Envejecimiento y Vejez y la Ley 1804 de 2016 - Política Pública Nacional de Primera Infancia) al no ejecutar debidamente los programas  especializados focalizados en la protección de derechos y en la atención integral de los adultos mayores, la primera infancia, mujeres gestantes y los NNAJ del departamento del Cesar.</t>
  </si>
  <si>
    <t xml:space="preserve">Desconocimiento de la normatividad relacionada con la Ley 1098 de 2006 y la 1804 de 2016. </t>
  </si>
  <si>
    <t xml:space="preserve">Informe con resultados alterados o baja efectividad de la gestión administrativa ; no cumplimiento de metas; sobrecarga laboral.   </t>
  </si>
  <si>
    <t>Deben tomarse las medidas necesarias  para  llevar los posibles riesgos a la zona de riesgo baja o eliminarlo.  Nota  en todo caso  se requiere que las entidades  propendan  por eliminar el riesgo de corrupción o por lo menos llevarlo a la zona de  nivel bajo.</t>
  </si>
  <si>
    <t>Realizar seguimiento exhaustivo y ausitoría a los informes presentados con el fin de evitar alteración en la información del mismo.</t>
  </si>
  <si>
    <t>Realizar seguimiento a las actividades realizadas por los funcionarios de la OAPS, así como también las emprendidas por el operador, los informes de supervisión y sus respectivos soportes.</t>
  </si>
  <si>
    <t>Secretario de Despacho y/o funcionario asignado.</t>
  </si>
  <si>
    <t xml:space="preserve">Capacitar al personal adscrito a la oficina, responsable de los procesos sobre la normatividad vigente en la materia. </t>
  </si>
  <si>
    <t># de capacitaciones realizadas</t>
  </si>
  <si>
    <t xml:space="preserve">Entrega de mercados y ayudas técnicas (sillas de rueda y coches neurálgicos) adquiridas con recursos públicos para el beneficio de intereses de particulares, para proselitismo político, venta de las ayudas, uso del cargo para entrega de mercados a particulares y no a la población vulnerable del departamento. </t>
  </si>
  <si>
    <t>Inexistencia de un formato como evidencia de la entrega de las ayudas.</t>
  </si>
  <si>
    <t xml:space="preserve">Pérdida de recursos en entregas, beneficios y atención a población no vulnerable.    </t>
  </si>
  <si>
    <t>Evidencias fotográficas y elaboración de listados en los cuales se especifique nombres identificación, municipios y tipo de ayuda recibida por los beneficiarios.</t>
  </si>
  <si>
    <t xml:space="preserve">Evidenciar con herramientas (informes, registro fotográfico, Actas de entrega, Censos y documentación de ley), la debida inscripción y/o entrega de ayudas a la población vulnerable y/o afectada. </t>
  </si>
  <si>
    <t># de formatos diligenciados con su debido soporte y evidencia fotográfica de entregas.</t>
  </si>
  <si>
    <t>Duplicidad en la inscripción de las personas beneficiarias de los programas sociales de la OAPS.</t>
  </si>
  <si>
    <t>Desarticulación con las demás entidades públicas en el cruce de base da datos de inscritos, ocasionando duplicidad en la atención y entrega de beneficios.</t>
  </si>
  <si>
    <t xml:space="preserve">Informe de gestión con resultados alterados o baja efectividad  ; no cumplimiento de metas.   </t>
  </si>
  <si>
    <t>Sistematizar la información de beneficiarios inscritos y las entregas efectuadas para realizar cruce de base de datos con las demás entidades públicas.</t>
  </si>
  <si>
    <t xml:space="preserve">Aplicar los formatos adoptados por la dependencia para las inscripciones y  entrega de ayudas. </t>
  </si>
  <si>
    <t># de entregas realizadas y # de formatos diligenciados</t>
  </si>
  <si>
    <t>Evaluacion y seguimiento</t>
  </si>
  <si>
    <t>Incumplimiento en fechas y metodologia de los informes de ley a presentar</t>
  </si>
  <si>
    <t>Desconocimiento de la actualizacion de normas por parte de los funcionarios de control interno</t>
  </si>
  <si>
    <t>Posibles sanciones disciplinarias.</t>
  </si>
  <si>
    <t>Revisión permanente de las paginas web de entidades y organos de control que nos rigen</t>
  </si>
  <si>
    <t>Implementar  capacitacion de acuerdo a las normas actualizadas</t>
  </si>
  <si>
    <t xml:space="preserve">Blanca Maria Mendoza </t>
  </si>
  <si>
    <t>listado de capacitaciones</t>
  </si>
  <si>
    <t>Inexactitud en la presentación de los informes de auditorias</t>
  </si>
  <si>
    <t>Falta de coordinación en el monitoreo de la labor que realiza cada auditor en los procesos de evalaución</t>
  </si>
  <si>
    <t>Perdida de credibilidad hacia la entidad.                                 Posibles acciones disciplinarias en contra de los auditores.</t>
  </si>
  <si>
    <t>Dialogos permanentes entre jefe control interno y auditores</t>
  </si>
  <si>
    <t>Efectuar mesas de trabajo en cada proceso auditor, para despejar dudas y revisar la ejecución de cada uno con el equipo.</t>
  </si>
  <si>
    <t>Blanca Maria Mendoza - equipo auditor</t>
  </si>
  <si>
    <t>mesas de trabajo realizadas</t>
  </si>
  <si>
    <t>Mesas de trabajo/ total auditorias internas efectuadas</t>
  </si>
  <si>
    <t>febrero  de 2020</t>
  </si>
  <si>
    <t>DICIEMBRE DE 2020</t>
  </si>
  <si>
    <t>ACTAS DE VISITA, REGISTRO DE ASISTENCIAS DE CAPACITACIONES REALIZADAS, CRONOGRAMA DE VISITAS, RELACION DE PROCESOS JURIDICOS.</t>
  </si>
  <si>
    <t>Enero de 2020</t>
  </si>
  <si>
    <t>Pérdida física de los expediente activos y/o  de piezas procesales, que se encuentran en la Oficina de Control Interno Disciplinario.</t>
  </si>
  <si>
    <t>Falta de seguridad en las instalaciones de la Oficina de Control Interno Disciplinario. Falta de digitalización y sistematización de los expedientes activos de la Oficina de Control Interno Disciplinario.</t>
  </si>
  <si>
    <t>Falta de controles institucionales.</t>
  </si>
  <si>
    <t>Crear archivos digitales de los procesos activos</t>
  </si>
  <si>
    <t xml:space="preserve">1. Aumento de los mecanismos de seguridad. 
2. Ubicación en el archivo departamental siendo este un lugar adecuado y seguro.
3. Registro de los expedientes que salen de la dependencia. 
4. Inventario mensual de expedientes. 
5. Llevar un registro actualizado de los procesos - Foliar los expedientes
</t>
  </si>
  <si>
    <t>Director(a) de la Dirección de Control Interno Disciplinario.
Funcionario(s) asignado(s) (Secretaria Judicial)</t>
  </si>
  <si>
    <t>Documentos archivados de acuerdo a Ley general de archivo (Ley 594 de 2000), trasladados al archivo General del Departamento del Cesar, Aníbal Martínez Zuleta.</t>
  </si>
  <si>
    <t xml:space="preserve">Formato único de inventario documental,  de transferencia primaria GC-FPA-028. que reposa en esta dependencia. </t>
  </si>
  <si>
    <t xml:space="preserve">Perdida de la potestad disciplinaria </t>
  </si>
  <si>
    <t>Conocimiento de manera tardía de las quejas, informes y remisiones de las diferentes sectoriales  de la Gobernacion  del Departamento del Cesar y de los órganos de control.</t>
  </si>
  <si>
    <t xml:space="preserve">Archivo definitivo de la actuación, Disciplinaria, por operar el fenomeno de la caducidad, con fundamento en articulo 30, modificado por el articulo 132 de la Ley 1474 de 2011. </t>
  </si>
  <si>
    <t>Oficiar a las diferentes sectoriales  de la Gobernacion del Cesar, para que reporten de manera inmediata y oportuna la quejas, informes..</t>
  </si>
  <si>
    <t>Anexar al expediente la actuación procesal proferida. (Inhibitorio por Caducidad de la Acción Discipinaria o Archivo Definitivo por Caducidad de la Acción Disciplinaria)</t>
  </si>
  <si>
    <t>Numeros de autos proferidos en el 2020/Quejas total recibidas</t>
  </si>
  <si>
    <t>Supervision en los convenios y/o contratos</t>
  </si>
  <si>
    <t xml:space="preserve">Falta de idoneidad por parte del supervisor en
aspectos jurídicos y financieros. Fallas en la comunicación entre el contratista y el
supervisor.
Deficiente nivel de seguimiento a la ejecución contractual. 
</t>
  </si>
  <si>
    <t>Destitución del cargo, sanciones penales, fiscales y disciplinarias..</t>
  </si>
  <si>
    <t>Socializar el proceso de contratacion y supervision, de forma teorico-practica dirigida al personal que interviene en el proceso con el acompañamiento de la Oficina Juridica y Secretaria General.</t>
  </si>
  <si>
    <t>Secretario de Recreacion y Deportes</t>
  </si>
  <si>
    <t xml:space="preserve">Posibles incumplimientos en la actividad contractual por parte de los contratista y/o convenientes,  </t>
  </si>
  <si>
    <t>falta de supervision en el ejercicio del segumiento y control.</t>
  </si>
  <si>
    <t>Sanciones penales, fiscales y disciplinarias.</t>
  </si>
  <si>
    <t>Secretaria de Recreacion y Deportes.</t>
  </si>
  <si>
    <t xml:space="preserve"> Deficiente nivel de seguimiento a la ejecución contractual  (ejercicio de la supervisión).</t>
  </si>
  <si>
    <t>Falta de idoneidad por parte del supervisor en aspectos técnicos, jurídicos y financieros.</t>
  </si>
  <si>
    <t>Estatuto Anticorrupción  (Ley 1474 de 2011).  Manual de Contratación e Interventoría de la Gobernación del Cesar.  Hojas de rutas y/o matriz de verificación de la ejecución de los contratos y convenios.</t>
  </si>
  <si>
    <t>Apoyo a la supervisión a los programas desarrollados desde la Secretaría de Recreación y Deportes del Cesar.  Seguimientos y visitas de campo durante el desarrollo de las actividades y programas de la Sectorial ejecutados por los distintos contratistas y organismos deportivos, a fin de que se de una ejecución satisfactoria  de los recursos públicos entregados.  Solicitar capacitación para los supervisores en temas de su competencia y actualizarlos a medida que surjan reformas respecto a las normas que regulan el tema de supervisión</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</si>
  <si>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manuales y procedimientos  internos de la Gobernación del Cesar.  -Informes de supervisión  de la ejecución de las actividades  contempladas en los convenios ó contratos y los cuales reposan en cada uno de los expedientes.  - Oficio solicitud capacitación funcionarios  de la Sectorial.</t>
  </si>
  <si>
    <t>N/A</t>
  </si>
  <si>
    <t>1.Falta de planeación en la cadena de custodia de las unidades documentales
2.Manipulación deliberada de la
información debido a intereses particulares
3.Debilidades en los lineamientos y políticas de seguridad de la información y gestión
documental
4. Exposición al hurto por inseguridad
pública</t>
  </si>
  <si>
    <t>ANDRES FELIPE MEZA ARAUJO</t>
  </si>
  <si>
    <t>Dilatar un trámite, una información o servicio  con el fin de obtener un beneficio particular</t>
  </si>
  <si>
    <t>Favorabilidad, falta de imparcialidad y de objetividad, en la prestación del servicio. 1. Entrega de información incompleta o confusa o inoportuna - . Debilidad en seguimiento y control a servicios  - Incumplimiento en los términos determinados para atender las PQRS de la comunidad.</t>
  </si>
  <si>
    <t>1. Sanciones legales y disciplinarias
2. Imagen institucional negativa
3. Incremento de las PQRS y tutelas
4.  Servicios prestados deficientes.                                      5. Revictimización a usuarios                                      6. Reprocesos por ineficiencia administrativa</t>
  </si>
  <si>
    <t>Código de Integridad del servidor público</t>
  </si>
  <si>
    <t xml:space="preserve">Cuadro de control a trámites y solicitudes de la ciudadanía  </t>
  </si>
  <si>
    <t># de tramites y solicitudes atendidos</t>
  </si>
  <si>
    <t># de tramites y solicitudes</t>
  </si>
  <si>
    <t>Posibilidad de recibir o solicitar cualquier dadiva durante la asistencia técnica</t>
  </si>
  <si>
    <t xml:space="preserve">1. Desconocimiento de quien recibe la asistencia técnica. 2. Abuso del poder 3. Multiplicidad de planes y metodologías 4. Falta de competencias técnicas para el ejercicio de la labor 5. Omisión en el cumplimiento de ética 6. Falta denuncia ciudadana </t>
  </si>
  <si>
    <t>1. Mala imagen institucional. 2. Demandas y sanciones. 3. Sobrecostos por reprocesos. 4. Insatisfacción del usuario. 5. Detrimento patrimonial. 6. Procesos disciplinarios</t>
  </si>
  <si>
    <t xml:space="preserve">1. Socialización e información del plan de asistencia técnica y atención al ciudadano en lenguaje claro al usuario 2. Código de Ética apropiado. </t>
  </si>
  <si>
    <t xml:space="preserve">Socialización plan de asistencia tecnica al usuario. </t>
  </si>
  <si>
    <t># actas de visitas tecnicas.</t>
  </si>
  <si>
    <t># visitas tecnicas</t>
  </si>
  <si>
    <t>Posibilidad de recibir o solicitar cualquier dadiva para favorecer al contratista en la ejecución contractual.</t>
  </si>
  <si>
    <t xml:space="preserve">1. Motivación indebida de suscripción de prórrogas, modificaciones o adiciones 2. Recibo y/o pago de objeto contractual no ejecutado. 3. Abuso del poder. 4. No exigir la calidad de los bienes o servicios exigidos por la entidad estatal. 5. Permitir el incumplimiento de las cláusulas contractuales durante la ejecución y seguimiento del bien o servicio favoreciendo al contratista o proveedor 6. Ocultar información respecto del incumplimiento del contratista. Otras causas: 7. omisión del servidor público para exigir el objeto contractual 2. Falta de competencias específica en los servidores públicos para el desempeño de esa labor. 
</t>
  </si>
  <si>
    <t>1. Sanciones legales 2. Recibir bienes o servicios de mala calidad que no cumplan con el objetivo. 3. Incumplimiento de las objetivos y metas del plan de desarrollo. 4. Incremento de los costos en las adquisiciones de la entidad 5. Imagen institucional negativa. 6. Dtrimento patrimonial</t>
  </si>
  <si>
    <t>Acta de recibo y ejecución de Informes de supervisión con las evidencias específicas. Informe de Verificación del cumplimiento de las obligaciones contractuales en su totalidad</t>
  </si>
  <si>
    <t>Seguimiento a ejecución de contratos</t>
  </si>
  <si>
    <t>01//02/2020</t>
  </si>
  <si>
    <t xml:space="preserve">Seguimiento a respuestas de derechos de petición, procesos juridicos. </t>
  </si>
  <si>
    <t>ASESORA CULTURA</t>
  </si>
  <si>
    <t>No continuación de desarrollo de procesos y/o convocatorias que generen mayor participación de los artistas en los procesos de estimulo para apoyar sus procesos de creación y fomento</t>
  </si>
  <si>
    <t>Falta de interés  y/o credibilidad en los procesos de Fomento y apoyo a los artistas
Limitación y direccionamiento en la entrega de estimulos artísticos</t>
  </si>
  <si>
    <t>Pérdida imagen institucional
Poca credibilidad en los procesos culturales</t>
  </si>
  <si>
    <t xml:space="preserve">Reglamentar las Convocatorias públicas que se realicen en cada período, publicar y difundir los avisos de convocatoria </t>
  </si>
  <si>
    <t>Elaborar reglamento y condiciones para la convocatoria, realizar las publicaciones en redes sociales, páginas web y medios de comunicación. Actas de evaluación de las propuestas y calificación.</t>
  </si>
  <si>
    <t>KARINA LEONOR RINCÓN JIMÉNEZ</t>
  </si>
  <si>
    <t>15 de enero de 2020</t>
  </si>
  <si>
    <t>30 de diciembre de 2020</t>
  </si>
  <si>
    <t>Avisos, acta de convocatorias, oficios, reglamento</t>
  </si>
  <si>
    <t xml:space="preserve">Control deficiente en la relación y unificación de soportes a requerir en la presentación de informes relacionados con la ejecución de convenios y/o contratos </t>
  </si>
  <si>
    <t xml:space="preserve">Falta de la implementación y aprobación de una lista de chequeo como herramienta para fortalecer el control y seguimiento de la ejecuión de los objetos contratados </t>
  </si>
  <si>
    <t xml:space="preserve">Débil ejecución de la supervisón </t>
  </si>
  <si>
    <t>Proyección de Lista de chequeo señalando los principales documentos y/o soportes que debe ser aportados por parte del contratista responsable del respectivo convenio o contrato.</t>
  </si>
  <si>
    <t>Lista de chequeo establecida y aprobada en la sectorial</t>
  </si>
  <si>
    <t>15 de abril de 2020</t>
  </si>
  <si>
    <t xml:space="preserve">Lista de Chequeo y acta de aprobación </t>
  </si>
  <si>
    <t>Plan de Accion en Salud, Aprobado y Ejecutado.</t>
  </si>
  <si>
    <t>Formulación, ejecución, Monitoreo y Evaluación oportuna del  PAS</t>
  </si>
  <si>
    <t>Contratación Inoportuna de las Acciones contempladas en PAS</t>
  </si>
  <si>
    <t>Registro de capacitaciones realizadas</t>
  </si>
  <si>
    <t>Inconsistencia en la información sobre la liquidación de la nomina mensual, aportes, parafiscales y seguridad social.</t>
  </si>
  <si>
    <t xml:space="preserve">Reconocer sustitución de pensión de sobreviviente sin la verificación de los soportes y demás requisitos </t>
  </si>
  <si>
    <t>Falta de control en la revisión de los documentos para el favorecimiento a terceros</t>
  </si>
  <si>
    <t>Una vez recibida la solicitud de reconocimiento de pensiones de sobrevivientes se verifica que esta se ajuste a las normas y que correspondan exactamente a personas que venían pensionados   con la entidad.</t>
  </si>
  <si>
    <t>No permitir que se sustituya una pensión de sobreviviente sin que se cumpla los requisitos exigidos por la ley</t>
  </si>
  <si>
    <t>Actos administrativos de  sustitución.</t>
  </si>
  <si>
    <t># de solicitudes de sustitución / # total de respuestas</t>
  </si>
  <si>
    <t>Aplicación indebida de la normatividad presupuestal vigente que genere hechos cumplidos.</t>
  </si>
  <si>
    <t>Desconocimiento de los Funcionarios, Responsables en la aplicación de la normatividad.</t>
  </si>
  <si>
    <t>Preventivo a traves de la evaluaciòn permanente de los resultados del ejercicio presupuestal</t>
  </si>
  <si>
    <t>Verificación diaria de los Actos Administrativos expedidos.</t>
  </si>
  <si>
    <t>Lider de Presupuesto</t>
  </si>
  <si>
    <t>Actos Administrativos</t>
  </si>
  <si>
    <t>Numero de Actos Administrativos expedidos.</t>
  </si>
  <si>
    <t>Creaciòn de condiciones que propicien espacios para el trafico de influencia y ofertas de dadivas.</t>
  </si>
  <si>
    <t>Demora premeditada en la  expedición del Certificado de Disponibiidad y Registro Presupuestal</t>
  </si>
  <si>
    <t>Preventivo a travès de controles con cronogramas para la producciòn de Actos Administrativos Presupuestales.</t>
  </si>
  <si>
    <t>Verificación diaria de las solicitudes que lleguen a la dependencia.</t>
  </si>
  <si>
    <t xml:space="preserve">Formatos de Solicitud </t>
  </si>
  <si>
    <t xml:space="preserve">Numero de CDP y RP solicitados y expedidos. </t>
  </si>
  <si>
    <t>Presupuesto</t>
  </si>
  <si>
    <t>Contabilidad</t>
  </si>
  <si>
    <t>Mal uso del sistema de información para el registro y control de las cuentas que se causan para el pago a terceros</t>
  </si>
  <si>
    <t>1. Radicación o revisión de las cuentas de manera anticipada de acuerdo al numero de orden de pago generada. 2.falta de control en el registro y contabilización de las operaciones.</t>
  </si>
  <si>
    <t>Penal, detrimento en la imagen</t>
  </si>
  <si>
    <t>Administrador del sistema
Usuarios y permisos definidos, concurrencia de requisitos establecidos en el manual para el pagos a terceros</t>
  </si>
  <si>
    <t>Establecer nuevos controles de seguridad para el registro y accesibilidad del manejo de los expedientes en los procesos de radicación, registro y causación</t>
  </si>
  <si>
    <t>Líder Programa de Contabilidad</t>
  </si>
  <si>
    <t xml:space="preserve">Mediante el registro de fecha y hora de recibido con el sistema de información Programa SIIAF donde queda radicada las diferentes cuentas
</t>
  </si>
  <si>
    <t>1.Verificación de los auxiliares de las cuentas o registros contables. 2. se solicita a cada oficina el nombre del funcionario encargado de radicar y recibir las cuentas devueltas.</t>
  </si>
  <si>
    <t>Expedición de estados financieros con saldos que reflejan cifras  no reales o no soportadas  respecto a la realidad financiera, economica y social de la Entidad Contable Publica.</t>
  </si>
  <si>
    <t>1) la Informacion suministrada por las sectoriales que alimentan la información de los estados financieros remitida a la Oficina de Contabilidad es insuficiente, inoportuna o Confusa. 2) Que no se verifique el registro Contable automatico que genera el sistema siiaf y por tanto no se hagan las reclasificaciones de las cuentas Contables y terceros, cuando corresponda.                     3) Desconocimiento de normas Contables                                     4) Saldos provenientes de otros aplicativos que no se han Depurado o integrado al sistema de información.</t>
  </si>
  <si>
    <t>Fiscal, Penal, detrimento en la imagen</t>
  </si>
  <si>
    <t>Estandarización de los procesos de reconocimiento, estimación, ajuste y registro de activos y pasivos, valuación permanente de las partidas conciliatorias y contentivas de los saldos reflejados en activos y pasivos</t>
  </si>
  <si>
    <t>Implementación de politicas Contables en armonia con el nuevo marco normativo, desarrollo y funcionalidad de comité de sostenibilidad contable</t>
  </si>
  <si>
    <t>1.Actas del comité
2.Manual de políticas contables
3.Soportes de cruce de información con las diferetes áreas</t>
  </si>
  <si>
    <t>Las diferentes solicitudes envaiadas a las sectoriales que alimentan la ifnormación contable, donde se establece y requiere las caracteristicas de la información, depuración constante y demás.</t>
  </si>
  <si>
    <t xml:space="preserve">TRATAMIENTO: LOS RIESGOS DE CORRUPCIÓN DE LA ZONA DE RIESGO EXTREMA REQUIEREN DE UN TRATAMIENTO PRIORITARIO. SE  DEBEN  IMPLEMENTAR LOS CONTROLES ORIENTADOS  A REDUCIR LA POSIBILIDAD  DE OCURRENCIA DEL RIESGO O DISMINUIR EL IMPACTO DE SUS EFECTOS Y TOMAR </t>
  </si>
  <si>
    <t>TODO EL AÑO 2020</t>
  </si>
  <si>
    <t>29 DE JULIO DE 2020</t>
  </si>
  <si>
    <t>AGOSTO DE 2020</t>
  </si>
  <si>
    <t>15 DE AGOSTO DE 2020 - 15 DE FEBRERO DE 2020</t>
  </si>
  <si>
    <t xml:space="preserve"> 15 DICIEMBRE DE 2020</t>
  </si>
  <si>
    <t>15 DE DICIEMBRE DE 2020</t>
  </si>
  <si>
    <t>LOS RIESGOS DE CORRUPCION DE LAS ZONAS BAJA SE ENCUENTRAN EN UN NIVEL QUE PUEDE ELIMINARSE O REDUCIRSE FACILMENTE CON LOS CONTROLES ESTABLECIDOS EN LA ENTIDAD</t>
  </si>
  <si>
    <t>Falta de idoneidad y conocimientos técnicos por parte del funcionario formulador</t>
  </si>
  <si>
    <t>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t>
  </si>
  <si>
    <r>
      <t xml:space="preserve">Profesional Univeritario y/o Especializado adscrito a la secretaria de Infraestructura Departamental </t>
    </r>
    <r>
      <rPr>
        <sz val="10"/>
        <color indexed="10"/>
        <rFont val="Arial"/>
      </rPr>
      <t/>
    </r>
  </si>
  <si>
    <t>Número de funcionarios capacitados</t>
  </si>
  <si>
    <t>Ineficiencia en la obtención  entrega oportuna de la información requerida para la elaboración de planes, programas y proyectos para poder lograr su debida estructuración técnica y normativa</t>
  </si>
  <si>
    <t>Mala formulación de los planes,  programas y proyectos por falta de información indicada y consistente que no están acorde con la realidad del sector al cual se apunta a solucionar la problemática social objetivo, lo cual se reflejará en baja gestión</t>
  </si>
  <si>
    <t xml:space="preserve">Desconocimiento y falta de aplicación por parte de los funcionarios responsables de las consideraciones normativas  de rigor y la no estructuración técnica y legal requerida para garantizar la eficiencia en la gestión </t>
  </si>
  <si>
    <t>Mala formulación de los proyectos, atrasos en la ejecución de los mismos, detrimento patrimonial y todo el tipo de investigaciones y responsabilidades a las que da lugar esta situación irregular</t>
  </si>
  <si>
    <t>Manipulaciones  malintencionadas de la información por parte de funcionarios deshonestos, como también el no cumplimiento de los requerimientos de ley establecidos en materia de contratación pública</t>
  </si>
  <si>
    <t>Detrimento Patrimonial, investigaciones o posibles sanciones penales, fiscales o disciplinarias o una combinación de éstas</t>
  </si>
  <si>
    <t xml:space="preserve">Profesional Univeritario y/o Especializado adscrito a la secretaria de Infraestructura Departamental </t>
  </si>
  <si>
    <t>Entrega inoportuna de los documentos requeridos para los procesos contractuales por el  desconocimiento de la ley de contratación, sus decretos reglamentarios y la normativa interna de la entidad.</t>
  </si>
  <si>
    <t>Desconocimiento y falta de idoneidad de los funcionarios responsables en la aplicación de la normatividad</t>
  </si>
  <si>
    <t>Destitución del cargo. Sanciones penales, fiscales y disciplinarias.  Mala gestión por todos los inconvenientes que trae consigola falta de planeación, por lo cual los indicadores de la gestión pública no serán los deseados y se pondrá en riesgo la inversión de dineros públicos</t>
  </si>
  <si>
    <t xml:space="preserve">Normatividad vigente en el proceso contractual de los proyectos viabilizados, priorizados y aprobados.  Ley 80 articulo 25 numeral 7 y 12 - ley 80 articulo 26 numeral 6 - decreto 1082 de 2015 articulo 2.2.1.1.2.1.1.
</t>
  </si>
  <si>
    <t xml:space="preserve">Abogado especializado adscrito a la secretaria de Infraestructura Departamental </t>
  </si>
  <si>
    <t>No ejecutar el proyecto a satisfacción, no cumpliendo con todos los requimientos técnicos y legales de una normal ejecución</t>
  </si>
  <si>
    <t>Sanciones disciplinarias, fiscales y penales con serios riesgos de pérdida de la inversión pública por la calidad de las obras y bpor consiguiente bajos indicadores de gestión</t>
  </si>
  <si>
    <r>
      <t xml:space="preserve">Lista de chequeo de los procedimientos a realizar y sus evidencias. </t>
    </r>
    <r>
      <rPr>
        <sz val="10"/>
        <color indexed="10"/>
        <rFont val="Arial"/>
      </rPr>
      <t/>
    </r>
  </si>
  <si>
    <t>supervisiones con lista de chequeo/ total de la supervisiones</t>
  </si>
  <si>
    <t>Sanción disciplinaria y proyectos mal ejecutados</t>
  </si>
  <si>
    <t xml:space="preserve">Ausencia de controles en la verificación de estudios de factibilidad técnica y económica </t>
  </si>
  <si>
    <t>Número de controles aumentados</t>
  </si>
  <si>
    <t>Manipulaciones  malaintencionadas por parte de funcionarios deshonestos, como también el no cumplimiento de los requerimientos de ley establecidos en materia de contratación pública</t>
  </si>
  <si>
    <t>Funcionarios con perfil profesional no idóneo para realizar la actividad</t>
  </si>
  <si>
    <t>Número funcionarios capacitados</t>
  </si>
  <si>
    <t>Establecer controles por parte del responsable del proceso; Efectuar sondeos de mercados como:                                                                -Documentar controles (procedimiento).
-Cotizaciones y documentos de precios históricos (listados de precios)</t>
  </si>
  <si>
    <t xml:space="preserve">Profesional especializado adscrito a la secretaria de Infraestructura Departamental </t>
  </si>
  <si>
    <t xml:space="preserve">Normatividad vigente en el proceso de dar respuestas a las peticiones y/o requerimientos. Ley 1437 de 2011 - Artículo 74. (Constitución Política de Colombia) Articulo 30 de la ley 1437 </t>
  </si>
  <si>
    <t>Segmentación de un servicio, obra u objeto a contratar</t>
  </si>
  <si>
    <t>Fallas en la inspección, segumiento y control de cada uno de los proyectos con recursos del SGR por parte de los funcionarios designados, Alteración en los avances reales de ejecucion de los proyectos.</t>
  </si>
  <si>
    <t>Falta de funcionarios responsables con la labor para la cual se le fue contratado, que cumplan con la entrega de los documentos en el tiempo establecido</t>
  </si>
  <si>
    <t>31 de diciembre 2020</t>
  </si>
  <si>
    <t>03/02/2020
3/02/2020</t>
  </si>
  <si>
    <t>31/12/2020
30/05/2020</t>
  </si>
  <si>
    <t>Demora en los cargues de los pagos que hacen los contribuyentes, presentandose inconsistencia en la información por ser cargues manuales y quejas por parte de los contribyentes</t>
  </si>
  <si>
    <t>No existe un webservice entre el software PCT y el Banco BBVA</t>
  </si>
  <si>
    <t>Implementar el nuevo software de liquidaci{on de impuestos junto con el Webservice</t>
  </si>
  <si>
    <t>Nuevo software de liquidación de impuestos implementado junto con el webservice</t>
  </si>
  <si>
    <t>John Rivero</t>
  </si>
  <si>
    <t># de bases de datos con claves</t>
  </si>
  <si>
    <t>Líder de Gestión Documental</t>
  </si>
  <si>
    <t>Archivos de Gestión Organizados, Inventarios documentales elaborados</t>
  </si>
  <si>
    <t>Poca implementación de instrumentos archivisticos como: programa de Gestión Documental, tablas de retención, Sistema integrado de conservación de documentos</t>
  </si>
  <si>
    <t>Instrumentos de la Gestión Documental aprobados por la entidad (PGD-PINAR,SIC, TRD, POLÍTICA DE GESTIÓN DOCUMENTAL)</t>
  </si>
  <si>
    <t>Apropiar los recursos necesarios para la implementación del Programa de Gestión Documental, Sistema Integrado de Conservación y Aplicar TRD, permitiendo la ejecución de las actividades programadas en la linea de tiempo establecida para la vigencia 2020</t>
  </si>
  <si>
    <t xml:space="preserve">CDP, RP, Contratos asociados y registro de actividades adelantadas </t>
  </si>
  <si>
    <t>Instrumentos Archivisticos implementados</t>
  </si>
  <si>
    <t xml:space="preserve">Pérdida de información por deterioro, destrucción indebida </t>
  </si>
  <si>
    <t>Falta elaboración de las Tablas de Valoración Documental, lo que incrementa el fondo acumulado de la entidad y dificulta el acceso a la información</t>
  </si>
  <si>
    <t>Ley General de Archivos 594 de 2000, y demás decretos y acuerdos expedidos por el Archivo General de la Nación que regulan la matera</t>
  </si>
  <si>
    <t>Apropiar los recursos necesarios para la elaboración de las Tablas de Valoración Documental</t>
  </si>
  <si>
    <t>CDP, RP, Actos administrativos de Aprobación de las TVD</t>
  </si>
  <si>
    <t>Tabla de Valoración Documental elaborada</t>
  </si>
  <si>
    <t>Almacenista General</t>
  </si>
  <si>
    <t>Personal externos o interno sin autorizaciòn pueda alterar la informaciòn de las bases de datos.</t>
  </si>
  <si>
    <t>No aplicaciòn de los controles de seguirad informàtica</t>
  </si>
  <si>
    <t>Afectaciòn de los procesos soportados en aplicativos</t>
  </si>
  <si>
    <t xml:space="preserve">Procedimiento de protecciòn activos, Politica de Seguridad de la Información, Plan de Preservación Digital </t>
  </si>
  <si>
    <t xml:space="preserve">El responsable debe aplicar los controles como estan establecido en los procedimientos </t>
  </si>
  <si>
    <t>Profesional Esp Oficina de Sistemas</t>
  </si>
  <si>
    <t>Lista de chequeo e imágenes</t>
  </si>
  <si>
    <t>nùmero de incidentes/afectaciòn de sistemas</t>
  </si>
  <si>
    <t xml:space="preserve">sustraccion por parte de terceros de estos elementos </t>
  </si>
  <si>
    <t xml:space="preserve">Pocas medidas de seguridad y control de acceso a la bodega de Almacen </t>
  </si>
  <si>
    <t>Normas técnicas de contabilidad, normas asociadas al manejo d einventarios, software PCT</t>
  </si>
  <si>
    <t>Control en el acceso a bodega y restringir el paso de personal no autorizado y dotar de herramientas tecnologicas al funcionario a cargo de bodega para la consulta de inventarios</t>
  </si>
  <si>
    <t>Procedimiento documentado de la gestión de inventarios, entradas y salidas de elementos de almacen</t>
  </si>
  <si>
    <t>Direccionamiento o ajuste de los estudios previos y demás documentos de las etapas de planeación y selección del proceso de
contratación, para favorecer a un tercero, omitiendo el cumplimiento del principio de selección objetiva (E. Precontractual)</t>
  </si>
  <si>
    <t>Falta de Actualización del Manual de contratación de la Administración Departamental</t>
  </si>
  <si>
    <t>Imposibilidad de contratar o contratar con deficiencias en calidad; Inadecuada selección del contratista; ; Investigaciones disciplinarias, penales, fiscales y civiles y detrimento patrimonial</t>
  </si>
  <si>
    <t>signar profesionales de las diferentes sectoriales que tienen delegación en materia contractual, para la revisión y ajustes al Manual de Contratación de la Entidad</t>
  </si>
  <si>
    <t xml:space="preserve">Secretaria General </t>
  </si>
  <si>
    <t>Actas de sesiones de trabajo, Acto administrativo de aprobación del Manual de Contratación</t>
  </si>
  <si>
    <t>Adquisicion indebida de bienes y servicios</t>
  </si>
  <si>
    <t>Debilidades en la Planeación e identificación de necesidades de compra de bienes y servicios</t>
  </si>
  <si>
    <t>Adquisición de Bienes, Productos o Servicios no acordes a las necesidades reales de la entidad, Detrimento Patrimonial</t>
  </si>
  <si>
    <t>Manual de contratacion y ley 80 de 1993 Decreto 1510 de 2013 compilado por el  Decreto ley 1082 del 25 de mayo del 2015., Plan de Compras de la entidad</t>
  </si>
  <si>
    <t xml:space="preserve">Preventiva: Talleres sobre contratación estatal; Planeación de las compras de bienes y servicios </t>
  </si>
  <si>
    <t>Manual de Contratación y Registros de capacitación y socialziación, Plan de compras</t>
  </si>
  <si>
    <t>Manual de contratación aprobado</t>
  </si>
  <si>
    <t xml:space="preserve">Falta de procedimientos asociados al proceso de Contratación e Interventoria </t>
  </si>
  <si>
    <t>Detrimento patrimonial, sanciones para la entidad y los ordenadores del gasto</t>
  </si>
  <si>
    <t xml:space="preserve">Elaborar los procedimientos asociados al Proceso de contratación e interventoria de la entidad </t>
  </si>
  <si>
    <t>Procedimientos  elaborados y aprobados por la entidad</t>
  </si>
  <si>
    <t>Procedimientos elaborados</t>
  </si>
  <si>
    <t>Deficiencia en el ejercicio de la supervisión y/o la interventoría (amiguismo)</t>
  </si>
  <si>
    <t>Adquisición de Bienes, Productos o Servicios no acordes a las necesidades reales de la entidad O sin el cumplimiento de requisitos; Incumplimiento clausulas del contrato (parcial o total); Investigaciones disciplinarias, penales, fiscales y civiles; Detrimento Patrimonial</t>
  </si>
  <si>
    <t>Preventiva: Charla sobre experiencias en la contratación (analisis de hallazgos) Correctiva:  La Secretaria Ordenadora del Gasto que detecte la irregularidad, reportará ante la autoridad competente (disciplinaria o fiscal o civil o penal), al servidor público y/o contratista que en ejercicio de la función de supervisor y/o interventor, reciba en nombre de la entidad un producto, bien o servicio que no satisfaga o no cumpla con las necesidades de la entidad, con el fin de que ésta desde su competencia realice las acciones a que haya lugar</t>
  </si>
  <si>
    <t>Registro de Charlas en materia de contratación, reporte de hallazgos asociados a faltas en el ejercicio de la supervisión e interventoria</t>
  </si>
  <si>
    <t>Supervisores capacitados</t>
  </si>
  <si>
    <t>Componente 2: Racionalización de Trámites</t>
  </si>
  <si>
    <r>
      <rPr>
        <b/>
        <sz val="9"/>
        <rFont val="Arial"/>
        <family val="2"/>
      </rPr>
      <t>INFRAESTRUCTURA</t>
    </r>
    <r>
      <rPr>
        <sz val="9"/>
        <rFont val="Arial"/>
        <family val="2"/>
      </rPr>
      <t>: Formulación de proyectos</t>
    </r>
  </si>
  <si>
    <r>
      <t xml:space="preserve">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 </t>
    </r>
    <r>
      <rPr>
        <sz val="9"/>
        <color indexed="8"/>
        <rFont val="Arial"/>
        <family val="2"/>
      </rPr>
      <t xml:space="preserve">
</t>
    </r>
  </si>
  <si>
    <r>
      <rPr>
        <b/>
        <sz val="9"/>
        <color indexed="8"/>
        <rFont val="Arial"/>
        <family val="2"/>
      </rPr>
      <t>INFRAESTRUCTURA</t>
    </r>
    <r>
      <rPr>
        <sz val="9"/>
        <color indexed="8"/>
        <rFont val="Arial"/>
        <family val="2"/>
      </rPr>
      <t xml:space="preserve">
Planeación del proceso contractual </t>
    </r>
  </si>
  <si>
    <r>
      <rPr>
        <b/>
        <sz val="9"/>
        <color indexed="8"/>
        <rFont val="Arial"/>
        <family val="2"/>
      </rPr>
      <t xml:space="preserve">INFRAESTRUCTURA </t>
    </r>
    <r>
      <rPr>
        <sz val="9"/>
        <color indexed="8"/>
        <rFont val="Arial"/>
        <family val="2"/>
      </rPr>
      <t xml:space="preserve">
Supervisión de los convenios y/o contratos.</t>
    </r>
  </si>
  <si>
    <r>
      <rPr>
        <b/>
        <sz val="9"/>
        <color indexed="8"/>
        <rFont val="Arial"/>
        <family val="2"/>
      </rPr>
      <t>INFRAESTRUCTURA</t>
    </r>
    <r>
      <rPr>
        <sz val="9"/>
        <color indexed="8"/>
        <rFont val="Arial"/>
        <family val="2"/>
      </rPr>
      <t xml:space="preserve">
Contratación</t>
    </r>
  </si>
  <si>
    <r>
      <t xml:space="preserve">Abogado especializado adscrito a la secretaria de Infraestructura Departamental </t>
    </r>
    <r>
      <rPr>
        <sz val="9"/>
        <color indexed="10"/>
        <rFont val="Arial"/>
        <family val="2"/>
      </rPr>
      <t xml:space="preserve"> </t>
    </r>
  </si>
  <si>
    <r>
      <rPr>
        <b/>
        <sz val="9"/>
        <color indexed="8"/>
        <rFont val="Arial"/>
        <family val="2"/>
      </rPr>
      <t>INFRAESTRUCTURA</t>
    </r>
    <r>
      <rPr>
        <sz val="9"/>
        <color indexed="8"/>
        <rFont val="Arial"/>
        <family val="2"/>
      </rPr>
      <t xml:space="preserve">
Realizar planeación contractual</t>
    </r>
  </si>
  <si>
    <r>
      <rPr>
        <b/>
        <sz val="9"/>
        <rFont val="Arial"/>
        <family val="2"/>
      </rPr>
      <t>INFRAESTRUCTURA</t>
    </r>
    <r>
      <rPr>
        <sz val="9"/>
        <rFont val="Arial"/>
        <family val="2"/>
      </rPr>
      <t xml:space="preserve">
Dar respuesta a peticiones y/o  requerimientos de procesos determinados.</t>
    </r>
  </si>
  <si>
    <r>
      <rPr>
        <b/>
        <sz val="9"/>
        <color indexed="8"/>
        <rFont val="Arial"/>
        <family val="2"/>
      </rPr>
      <t>INFRAESTRUCTURA</t>
    </r>
    <r>
      <rPr>
        <sz val="9"/>
        <color indexed="8"/>
        <rFont val="Arial"/>
        <family val="2"/>
      </rPr>
      <t xml:space="preserve">
Monitoreo, Seguimiento, Control y Evaluación Proyectos financiados con recursos del SGR.</t>
    </r>
  </si>
  <si>
    <r>
      <rPr>
        <b/>
        <sz val="9"/>
        <color indexed="8"/>
        <rFont val="Arial"/>
        <family val="2"/>
      </rPr>
      <t>Eficacia</t>
    </r>
    <r>
      <rPr>
        <sz val="9"/>
        <color indexed="8"/>
        <rFont val="Arial"/>
        <family val="2"/>
      </rPr>
      <t xml:space="preserve"> Numeros de oficios enviados</t>
    </r>
  </si>
  <si>
    <r>
      <t xml:space="preserve"> 1</t>
    </r>
    <r>
      <rPr>
        <sz val="9"/>
        <color indexed="8"/>
        <rFont val="Arial"/>
        <family val="2"/>
      </rPr>
      <t xml:space="preserve">. Estudio de las quejas, informes y remisiones que se allegan a la Oficina de Control Interno Discipliario, con base en la fecha de los hechos. Dar el impulso adecuado inmediatamente se ponga en conocimiento la queja y/o informe. 
 </t>
    </r>
  </si>
  <si>
    <t>Constituir formalmente  la dependencia de Atención al Ciudadano atendiendo las directrices del Programa Nacional de Servicio al Ciudadano del Departamento Nacional de Planeación</t>
  </si>
  <si>
    <t xml:space="preserve">Formalización dependencia </t>
  </si>
  <si>
    <t>Dependencia Constituida</t>
  </si>
  <si>
    <t>Comunicar la identidad institucional a los ciudadanos en el área de servicio al ciudadano, con imágenes visuales (carnets, logos)</t>
  </si>
  <si>
    <t>Mejoramiento Institucional</t>
  </si>
  <si>
    <t xml:space="preserve">Desarrollar campañas informativas sobre los trámites y servicios que presta la Entidad y sus requisitos. </t>
  </si>
  <si>
    <t># de campañas realizadas</t>
  </si>
  <si>
    <t>Asesor de Asuntos internos * Asesor de Comunicaciones</t>
  </si>
  <si>
    <t>30/06/2020  * 31/12/2020</t>
  </si>
  <si>
    <t>Fortalecer el proceso de capacitación de los servidores del área de atención al ciudadano;  se deben Incluir en el proceso de inducción y reinducción de la entidad  (Política de servicio al ciudadano, normatividad, procedimientos, oferta institucional/portafolio de servicios, protocolos de servicio al ciudadano, uso de sistemas de información de la entidad, política de tratamiento de datos personales plataformas virtuales (no más filas, SUIT), información general de la entidad (organigrama, contactos dependencias, misión, visión, valores, plan de desarrollo), con una periocidad  no mayor a 6 meses.</t>
  </si>
  <si>
    <t># funcionarios capacitados</t>
  </si>
  <si>
    <t>30/05/2020 * 30/11/2020</t>
  </si>
  <si>
    <t>Promover la participación de los Servidores Públicos del área de atención al ciudadano en los talleres y cursos virtuales de Lenguaje Claro ofrecidos por el PNSC del Departamento Nacional de Planeación.</t>
  </si>
  <si>
    <t>Registro de Participantes</t>
  </si>
  <si>
    <t>Divulgar a los servidores públicos de la entidad la Guía de Lenguaje Claro del PNSC del Departamento Nacional de Planeación.</t>
  </si>
  <si>
    <t>Evidencia de Socialización</t>
  </si>
  <si>
    <t># guías  entregadas</t>
  </si>
  <si>
    <r>
      <rPr>
        <b/>
        <sz val="10"/>
        <color indexed="8"/>
        <rFont val="Arial"/>
        <family val="2"/>
      </rPr>
      <t>Subcomponente 4</t>
    </r>
    <r>
      <rPr>
        <sz val="10"/>
        <color indexed="8"/>
        <rFont val="Arial"/>
        <family val="2"/>
      </rPr>
      <t xml:space="preserve">
Normativo y Procedimental</t>
    </r>
  </si>
  <si>
    <t>Elaborar el Protocolo de  Atención al Ciudadano para fortalecer el funcionamiento armónico del sistema de servicio al ciudadano de la Gobernación atendiendo las recomendaciones efectuadas al borrador de este documento por el profesional especializado de MECI - CALIDAD</t>
  </si>
  <si>
    <t>Protocolo de Atención al Ciudadano  publicado</t>
  </si>
  <si>
    <t>Dcto del protocolo</t>
  </si>
  <si>
    <t>Asesor de Asuntos Internos</t>
  </si>
  <si>
    <t>Articular el sistema de gestión documental con los sistemas de información dispuestos para el servicio a la ciudadania en los diferentes canales de atención.</t>
  </si>
  <si>
    <t>Asesor de Asuntos Internos * Lider del Programa de Archivo</t>
  </si>
  <si>
    <t>Actualización y unificación de procedimientos relacionados con PQRSD de la entidad</t>
  </si>
  <si>
    <t>Procedimiento Unificado</t>
  </si>
  <si>
    <t>30/06/2020 * 31/12/2020</t>
  </si>
  <si>
    <t>Planificar y realizar de manera periódica,mediciones de percepción ciudadana frente a la calidad de los trámites y servicios brindados por la entidad de manera presencial y  por medios electrónicos</t>
  </si>
  <si>
    <t>Se Identifican los actores pertinentes para el proceso de comunicación pública y dialogo: Gremios, Organizaciones Sociales, Entidades de Control, la Academia y la Ciudadanía en general.</t>
  </si>
  <si>
    <t>Estructurar y consolidar informe de gestión</t>
  </si>
  <si>
    <t>Secretaria de Gobierno</t>
  </si>
  <si>
    <t>Prensa, Secretaría de Gobieno</t>
  </si>
  <si>
    <t>08/02/2021 al 19/02/2021</t>
  </si>
  <si>
    <t>25/03/2021*</t>
  </si>
  <si>
    <t>6/04/2021*</t>
  </si>
  <si>
    <t>26/03/2021*</t>
  </si>
  <si>
    <t>13/04/2021*</t>
  </si>
  <si>
    <t>17/03/2021 - 24/03/2021</t>
  </si>
  <si>
    <t>18/02/2021 - 29/01/2021</t>
  </si>
  <si>
    <t>2/02/2021 - 05/02/2021</t>
  </si>
  <si>
    <t># de inconsistencias reportadas a los municipios</t>
  </si>
  <si>
    <t>Acta de visitas, Libro de Registros y Bitacora.</t>
  </si>
  <si>
    <t>Despacho Secretario de Salud (Grupo Apoyo Contratacion)</t>
  </si>
  <si>
    <r>
      <rPr>
        <b/>
        <sz val="10"/>
        <color indexed="8"/>
        <rFont val="Arial"/>
        <family val="2"/>
      </rPr>
      <t>Subcomponente 1</t>
    </r>
    <r>
      <rPr>
        <sz val="10"/>
        <color indexed="8"/>
        <rFont val="Arial"/>
        <family val="2"/>
      </rPr>
      <t xml:space="preserve">
Estructura Administrativa y Direccionamiento Estratégico"</t>
    </r>
  </si>
  <si>
    <t>1. Verificar los documentos presentados para la posesión por parte de la oficina de Gestión Humana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</si>
</sst>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sz val="10"/>
      <color indexed="8"/>
      <name val="Arial"/>
      <family val="2"/>
    </font>
    <font>
      <b/>
      <sz val="10"/>
      <color indexed="8"/>
      <name val="Arial"/>
      <family val="2"/>
    </font>
    <font>
      <sz val="11"/>
      <color indexed="8"/>
      <name val="Arial"/>
      <family val="2"/>
    </font>
    <font>
      <i/>
      <sz val="11"/>
      <color indexed="8"/>
      <name val="Arial"/>
      <family val="2"/>
    </font>
    <font>
      <sz val="9"/>
      <color indexed="81"/>
      <name val="Tahoma"/>
    </font>
    <font>
      <sz val="10"/>
      <color indexed="10"/>
      <name val="Arial"/>
    </font>
    <font>
      <sz val="9"/>
      <color indexed="8"/>
      <name val="Arial"/>
      <family val="2"/>
    </font>
    <font>
      <b/>
      <sz val="9"/>
      <color indexed="8"/>
      <name val="Arial"/>
      <family val="2"/>
    </font>
    <font>
      <sz val="9"/>
      <color indexed="10"/>
      <name val="Arial"/>
      <family val="2"/>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1"/>
      <color theme="1"/>
      <name val="Arial"/>
      <family val="2"/>
    </font>
    <font>
      <sz val="11"/>
      <color rgb="FF000000"/>
      <name val="Arial"/>
      <family val="2"/>
    </font>
    <font>
      <b/>
      <sz val="10"/>
      <color theme="1"/>
      <name val="Arial"/>
      <family val="2"/>
    </font>
    <font>
      <sz val="9"/>
      <name val="Calibri"/>
      <family val="2"/>
      <scheme val="minor"/>
    </font>
    <font>
      <sz val="9"/>
      <color indexed="8"/>
      <name val="Calibri"/>
      <family val="2"/>
      <scheme val="minor"/>
    </font>
    <font>
      <sz val="9"/>
      <color rgb="FF000000"/>
      <name val="Calibri"/>
      <family val="2"/>
      <scheme val="minor"/>
    </font>
    <font>
      <sz val="9"/>
      <color theme="1"/>
      <name val="Calibri"/>
      <family val="2"/>
      <scheme val="minor"/>
    </font>
    <font>
      <sz val="9"/>
      <color theme="1"/>
      <name val="Arial"/>
      <family val="2"/>
    </font>
    <font>
      <sz val="9"/>
      <color rgb="FF000000"/>
      <name val="Arial"/>
      <family val="2"/>
    </font>
    <font>
      <sz val="9"/>
      <color rgb="FF111111"/>
      <name val="Arial"/>
      <family val="2"/>
    </font>
    <font>
      <sz val="10"/>
      <color rgb="FF000000"/>
      <name val="Arial"/>
      <family val="2"/>
    </font>
    <font>
      <b/>
      <sz val="11"/>
      <color rgb="FF363435"/>
      <name val="Arial"/>
      <family val="2"/>
    </font>
    <font>
      <b/>
      <sz val="9"/>
      <color theme="1"/>
      <name val="Arial"/>
      <family val="2"/>
    </font>
    <font>
      <b/>
      <sz val="16"/>
      <color theme="1"/>
      <name val="Calibri"/>
      <family val="2"/>
      <scheme val="minor"/>
    </font>
    <font>
      <b/>
      <sz val="11"/>
      <color theme="1"/>
      <name val="Arial"/>
      <family val="2"/>
    </font>
    <font>
      <b/>
      <sz val="12"/>
      <color theme="1"/>
      <name val="Arial"/>
      <family val="2"/>
    </font>
    <font>
      <b/>
      <sz val="14"/>
      <color theme="1"/>
      <name val="Arial"/>
      <family val="2"/>
    </font>
    <font>
      <b/>
      <sz val="10"/>
      <color rgb="FF000000"/>
      <name val="Arial"/>
      <family val="2"/>
    </font>
  </fonts>
  <fills count="13">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331">
    <xf numFmtId="0" fontId="0" fillId="0" borderId="0" xfId="0"/>
    <xf numFmtId="0" fontId="17" fillId="0" borderId="22" xfId="0" applyFont="1" applyBorder="1" applyAlignment="1">
      <alignment vertical="center" wrapText="1"/>
    </xf>
    <xf numFmtId="0" fontId="17" fillId="0" borderId="23" xfId="0" applyFont="1" applyBorder="1" applyAlignment="1">
      <alignment vertical="center" wrapText="1"/>
    </xf>
    <xf numFmtId="0" fontId="0" fillId="0" borderId="0" xfId="0" applyAlignment="1">
      <alignment horizontal="center"/>
    </xf>
    <xf numFmtId="0" fontId="0" fillId="0" borderId="0" xfId="0" applyAlignment="1">
      <alignment vertical="top"/>
    </xf>
    <xf numFmtId="0" fontId="18" fillId="3" borderId="2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9" fillId="0" borderId="0" xfId="0" applyFont="1" applyAlignment="1">
      <alignment horizontal="center"/>
    </xf>
    <xf numFmtId="0" fontId="3" fillId="4" borderId="1" xfId="0" applyFont="1" applyFill="1" applyBorder="1" applyAlignment="1" applyProtection="1">
      <alignment horizontal="center" vertical="center" textRotation="90" wrapText="1"/>
    </xf>
    <xf numFmtId="0" fontId="1" fillId="0" borderId="1" xfId="0" applyFont="1" applyFill="1" applyBorder="1" applyAlignment="1">
      <alignment horizontal="justify" vertical="top" wrapText="1"/>
    </xf>
    <xf numFmtId="0" fontId="3" fillId="4" borderId="1" xfId="0" applyFont="1" applyFill="1" applyBorder="1" applyAlignment="1">
      <alignment horizontal="center" vertical="center" textRotation="90"/>
    </xf>
    <xf numFmtId="0" fontId="20" fillId="0" borderId="1" xfId="0" applyFont="1" applyFill="1" applyBorder="1" applyAlignment="1">
      <alignment horizontal="center" vertical="top"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xf>
    <xf numFmtId="0" fontId="20" fillId="0" borderId="1" xfId="0" applyFont="1" applyFill="1" applyBorder="1" applyAlignment="1">
      <alignment horizontal="left" vertical="top" wrapText="1"/>
    </xf>
    <xf numFmtId="0" fontId="2" fillId="5" borderId="1" xfId="0" applyFont="1" applyFill="1" applyBorder="1" applyAlignment="1" applyProtection="1">
      <alignment horizontal="center" vertical="center" wrapText="1"/>
      <protection locked="0"/>
    </xf>
    <xf numFmtId="0" fontId="20" fillId="0" borderId="1" xfId="0" applyFont="1" applyFill="1" applyBorder="1" applyAlignment="1">
      <alignment horizontal="justify" vertical="top" wrapText="1"/>
    </xf>
    <xf numFmtId="0" fontId="0" fillId="0" borderId="0" xfId="0" applyFont="1" applyAlignment="1">
      <alignment vertical="top"/>
    </xf>
    <xf numFmtId="0" fontId="21" fillId="0" borderId="1" xfId="0" applyFont="1" applyBorder="1" applyAlignment="1">
      <alignment horizontal="center" vertical="center"/>
    </xf>
    <xf numFmtId="0" fontId="22" fillId="0" borderId="1" xfId="0" applyFont="1" applyBorder="1" applyAlignment="1">
      <alignment horizontal="justify" vertical="top" wrapText="1"/>
    </xf>
    <xf numFmtId="14" fontId="22" fillId="0" borderId="2" xfId="0" applyNumberFormat="1" applyFont="1" applyBorder="1" applyAlignment="1">
      <alignment horizontal="center" vertical="center" wrapText="1"/>
    </xf>
    <xf numFmtId="0" fontId="22" fillId="0" borderId="3" xfId="0" applyFont="1" applyFill="1" applyBorder="1" applyAlignment="1">
      <alignment horizontal="justify" vertical="top" wrapText="1"/>
    </xf>
    <xf numFmtId="0" fontId="21" fillId="0" borderId="1" xfId="0" applyFont="1" applyBorder="1" applyAlignment="1">
      <alignment vertical="top" wrapText="1"/>
    </xf>
    <xf numFmtId="0" fontId="22" fillId="0" borderId="1" xfId="0" applyFont="1" applyBorder="1" applyAlignment="1">
      <alignment horizontal="justify" vertical="top"/>
    </xf>
    <xf numFmtId="0" fontId="21" fillId="0" borderId="4" xfId="0" applyFont="1" applyBorder="1" applyAlignment="1">
      <alignment horizontal="center" vertical="center"/>
    </xf>
    <xf numFmtId="0" fontId="22" fillId="0" borderId="4" xfId="0" applyFont="1" applyBorder="1" applyAlignment="1">
      <alignment horizontal="justify" vertical="top"/>
    </xf>
    <xf numFmtId="0" fontId="21" fillId="0" borderId="4" xfId="0" applyFont="1" applyBorder="1" applyAlignment="1">
      <alignment vertical="top" wrapText="1"/>
    </xf>
    <xf numFmtId="0" fontId="23" fillId="0" borderId="5" xfId="0" applyFont="1" applyFill="1" applyBorder="1" applyAlignment="1">
      <alignment horizontal="center" vertical="center"/>
    </xf>
    <xf numFmtId="0" fontId="20" fillId="0" borderId="1" xfId="0" applyFont="1" applyFill="1" applyBorder="1" applyAlignment="1">
      <alignment vertical="top"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4" fontId="22" fillId="0" borderId="6" xfId="0" applyNumberFormat="1" applyFont="1" applyBorder="1" applyAlignment="1">
      <alignment horizontal="center" vertical="center" wrapText="1"/>
    </xf>
    <xf numFmtId="0" fontId="2" fillId="0" borderId="1" xfId="0" applyNumberFormat="1" applyFont="1" applyFill="1" applyBorder="1" applyAlignment="1" applyProtection="1">
      <alignment horizontal="justify" vertical="center"/>
    </xf>
    <xf numFmtId="0" fontId="2" fillId="0" borderId="1" xfId="0" applyFont="1" applyBorder="1" applyAlignment="1">
      <alignment horizontal="justify" vertical="center" wrapText="1"/>
    </xf>
    <xf numFmtId="0" fontId="24" fillId="5" borderId="1" xfId="0" applyFont="1" applyFill="1" applyBorder="1" applyAlignment="1">
      <alignment horizontal="justify" vertical="center" wrapText="1"/>
    </xf>
    <xf numFmtId="0" fontId="24"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4" fillId="5" borderId="1" xfId="0" applyFont="1" applyFill="1" applyBorder="1" applyAlignment="1" applyProtection="1">
      <alignment horizontal="center" vertical="center" wrapText="1"/>
      <protection locked="0"/>
    </xf>
    <xf numFmtId="0" fontId="25" fillId="0" borderId="1" xfId="0" applyFont="1" applyBorder="1" applyAlignment="1">
      <alignment horizontal="justify" vertical="center" wrapText="1"/>
    </xf>
    <xf numFmtId="0" fontId="26" fillId="5" borderId="1" xfId="0" applyFont="1" applyFill="1" applyBorder="1" applyAlignment="1">
      <alignment horizontal="justify" vertical="center" wrapText="1"/>
    </xf>
    <xf numFmtId="0" fontId="24" fillId="5" borderId="1" xfId="0" applyFont="1" applyFill="1" applyBorder="1" applyAlignment="1">
      <alignment horizontal="center" vertical="center"/>
    </xf>
    <xf numFmtId="0" fontId="1" fillId="4" borderId="1" xfId="0" applyNumberFormat="1" applyFont="1" applyFill="1" applyBorder="1" applyAlignment="1" applyProtection="1">
      <alignment horizontal="center" vertical="center" textRotation="90" wrapText="1"/>
    </xf>
    <xf numFmtId="0" fontId="27" fillId="0" borderId="7" xfId="0" applyFont="1" applyBorder="1" applyAlignment="1">
      <alignment vertical="top" wrapText="1"/>
    </xf>
    <xf numFmtId="0" fontId="27" fillId="0" borderId="7" xfId="0" applyFont="1" applyBorder="1" applyAlignment="1">
      <alignment vertical="center"/>
    </xf>
    <xf numFmtId="0" fontId="2" fillId="0" borderId="5" xfId="0" applyNumberFormat="1" applyFont="1" applyFill="1" applyBorder="1" applyAlignment="1" applyProtection="1">
      <alignment horizontal="justify" vertical="center"/>
    </xf>
    <xf numFmtId="0" fontId="2" fillId="2" borderId="4" xfId="0" applyFont="1" applyFill="1" applyBorder="1" applyAlignment="1" applyProtection="1">
      <alignment horizontal="center" vertical="center"/>
    </xf>
    <xf numFmtId="0" fontId="2" fillId="6"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justify" vertical="center"/>
    </xf>
    <xf numFmtId="0" fontId="2" fillId="5"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xf>
    <xf numFmtId="0" fontId="28" fillId="0" borderId="0" xfId="0" applyFont="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justify" vertical="top"/>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justify" vertical="top"/>
    </xf>
    <xf numFmtId="0" fontId="28" fillId="0" borderId="4" xfId="0" applyFont="1" applyBorder="1" applyAlignment="1">
      <alignment horizontal="center" vertical="center" wrapText="1"/>
    </xf>
    <xf numFmtId="0" fontId="2" fillId="2" borderId="1" xfId="0" applyFont="1" applyFill="1" applyBorder="1" applyAlignment="1" applyProtection="1">
      <alignment vertical="center" wrapText="1"/>
    </xf>
    <xf numFmtId="2" fontId="28" fillId="0" borderId="1" xfId="0" applyNumberFormat="1" applyFont="1" applyBorder="1" applyAlignment="1">
      <alignment horizontal="justify" vertical="top" wrapText="1"/>
    </xf>
    <xf numFmtId="0" fontId="28" fillId="0" borderId="1" xfId="0" applyFont="1" applyFill="1" applyBorder="1" applyAlignment="1">
      <alignment horizontal="justify" vertical="center" wrapText="1"/>
    </xf>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9" fillId="5" borderId="1" xfId="0" applyFont="1" applyFill="1" applyBorder="1" applyAlignment="1">
      <alignment horizontal="justify" vertical="top" wrapText="1"/>
    </xf>
    <xf numFmtId="0" fontId="28" fillId="0" borderId="1" xfId="0" applyFont="1" applyBorder="1" applyAlignment="1">
      <alignment horizontal="center" vertical="center"/>
    </xf>
    <xf numFmtId="0" fontId="2" fillId="5" borderId="1" xfId="0" applyFont="1" applyFill="1" applyBorder="1" applyAlignment="1" applyProtection="1">
      <alignment horizontal="justify" vertical="center" wrapText="1"/>
    </xf>
    <xf numFmtId="0" fontId="2" fillId="5" borderId="1" xfId="0" applyFont="1" applyFill="1" applyBorder="1" applyAlignment="1" applyProtection="1">
      <alignment horizontal="justify" vertical="top" wrapText="1"/>
    </xf>
    <xf numFmtId="0" fontId="2" fillId="5" borderId="1" xfId="0" applyFont="1" applyFill="1" applyBorder="1" applyAlignment="1">
      <alignment horizontal="center" vertical="center"/>
    </xf>
    <xf numFmtId="0" fontId="28" fillId="0" borderId="1" xfId="0" applyFont="1" applyBorder="1" applyAlignment="1">
      <alignment horizontal="justify" vertical="top" wrapText="1"/>
    </xf>
    <xf numFmtId="0" fontId="2" fillId="5" borderId="1" xfId="0" applyNumberFormat="1" applyFont="1" applyFill="1" applyBorder="1" applyAlignment="1" applyProtection="1">
      <alignment horizontal="center" vertical="top" wrapText="1"/>
    </xf>
    <xf numFmtId="0" fontId="2" fillId="5" borderId="4"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 fillId="6"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top"/>
    </xf>
    <xf numFmtId="0" fontId="29"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left" vertical="top" wrapText="1"/>
    </xf>
    <xf numFmtId="0" fontId="3" fillId="4"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9" fillId="5" borderId="1" xfId="0" applyFont="1" applyFill="1" applyBorder="1" applyAlignment="1">
      <alignment horizontal="center" vertical="top" wrapText="1"/>
    </xf>
    <xf numFmtId="0" fontId="2" fillId="2" borderId="1" xfId="0" applyFont="1" applyFill="1" applyBorder="1"/>
    <xf numFmtId="0" fontId="28" fillId="0" borderId="1" xfId="0" applyFont="1" applyBorder="1" applyAlignment="1">
      <alignment vertical="center"/>
    </xf>
    <xf numFmtId="0" fontId="2" fillId="0" borderId="1" xfId="0" applyFont="1" applyBorder="1" applyAlignment="1">
      <alignment vertical="center" wrapText="1"/>
    </xf>
    <xf numFmtId="14" fontId="28" fillId="0" borderId="1" xfId="0" applyNumberFormat="1" applyFont="1" applyBorder="1" applyAlignment="1">
      <alignment vertical="center" wrapText="1"/>
    </xf>
    <xf numFmtId="0" fontId="28" fillId="0" borderId="1" xfId="0" applyFont="1" applyBorder="1" applyAlignment="1">
      <alignment vertical="center" wrapText="1"/>
    </xf>
    <xf numFmtId="0" fontId="29" fillId="0" borderId="1" xfId="0" applyFont="1" applyBorder="1" applyAlignment="1">
      <alignment horizontal="center" vertical="center" wrapText="1"/>
    </xf>
    <xf numFmtId="0" fontId="2" fillId="2" borderId="0" xfId="0" applyFont="1" applyFill="1" applyAlignment="1" applyProtection="1"/>
    <xf numFmtId="0" fontId="2" fillId="2" borderId="0" xfId="0" applyFont="1" applyFill="1" applyProtection="1"/>
    <xf numFmtId="0" fontId="2" fillId="5" borderId="0" xfId="0" applyFont="1" applyFill="1" applyAlignment="1" applyProtection="1"/>
    <xf numFmtId="0" fontId="2" fillId="5" borderId="0" xfId="0" applyFont="1" applyFill="1" applyProtection="1"/>
    <xf numFmtId="0" fontId="2" fillId="5" borderId="1" xfId="0" applyFont="1" applyFill="1" applyBorder="1" applyAlignment="1" applyProtection="1">
      <alignment horizontal="center" vertical="center"/>
      <protection locked="0"/>
    </xf>
    <xf numFmtId="0" fontId="2" fillId="5" borderId="4" xfId="0" applyFont="1" applyFill="1" applyBorder="1" applyAlignment="1" applyProtection="1">
      <alignment horizontal="justify" vertical="center" wrapText="1"/>
    </xf>
    <xf numFmtId="0" fontId="7" fillId="5" borderId="1" xfId="0" applyFont="1" applyFill="1" applyBorder="1" applyAlignment="1" applyProtection="1">
      <alignment horizontal="center" vertical="center" wrapText="1"/>
      <protection locked="0"/>
    </xf>
    <xf numFmtId="0" fontId="28" fillId="0" borderId="1" xfId="0" applyFont="1" applyBorder="1" applyAlignment="1">
      <alignment horizontal="center" vertical="top" wrapText="1"/>
    </xf>
    <xf numFmtId="2" fontId="28" fillId="5" borderId="1" xfId="0" applyNumberFormat="1" applyFont="1" applyFill="1" applyBorder="1" applyAlignment="1">
      <alignment horizontal="justify" vertical="top" wrapText="1"/>
    </xf>
    <xf numFmtId="0" fontId="28" fillId="5" borderId="7" xfId="0" applyFont="1" applyFill="1" applyBorder="1" applyAlignment="1">
      <alignment vertical="top" wrapText="1"/>
    </xf>
    <xf numFmtId="0" fontId="28" fillId="5" borderId="1" xfId="0" applyFont="1" applyFill="1" applyBorder="1" applyAlignment="1">
      <alignment horizontal="justify" vertical="top" wrapText="1"/>
    </xf>
    <xf numFmtId="0" fontId="2" fillId="5" borderId="1" xfId="0" applyFont="1" applyFill="1" applyBorder="1" applyAlignment="1" applyProtection="1">
      <alignment horizontal="center" vertical="center"/>
    </xf>
    <xf numFmtId="0" fontId="2" fillId="5" borderId="1" xfId="0" applyFont="1" applyFill="1" applyBorder="1" applyAlignment="1">
      <alignment horizontal="left" vertical="top" wrapText="1"/>
    </xf>
    <xf numFmtId="0" fontId="28" fillId="5" borderId="1" xfId="0" applyFont="1" applyFill="1" applyBorder="1" applyAlignment="1">
      <alignment horizontal="left" vertical="top" wrapText="1"/>
    </xf>
    <xf numFmtId="0" fontId="2" fillId="5" borderId="1" xfId="0" applyFont="1" applyFill="1" applyBorder="1" applyAlignment="1" applyProtection="1">
      <alignment vertical="center"/>
    </xf>
    <xf numFmtId="0" fontId="28" fillId="5" borderId="1" xfId="0" applyFont="1" applyFill="1" applyBorder="1" applyAlignment="1">
      <alignment vertical="center" wrapText="1"/>
    </xf>
    <xf numFmtId="0" fontId="28" fillId="5" borderId="4" xfId="0" applyFont="1" applyFill="1" applyBorder="1" applyAlignment="1">
      <alignment horizontal="justify" vertical="top" wrapText="1"/>
    </xf>
    <xf numFmtId="0" fontId="28" fillId="5" borderId="4" xfId="0" applyFont="1" applyFill="1" applyBorder="1" applyAlignment="1">
      <alignment horizontal="left" vertical="top" wrapText="1"/>
    </xf>
    <xf numFmtId="0" fontId="29" fillId="0" borderId="1" xfId="0" applyFont="1" applyBorder="1" applyAlignment="1">
      <alignment horizontal="justify" vertical="top" wrapText="1"/>
    </xf>
    <xf numFmtId="2" fontId="2" fillId="0" borderId="1" xfId="0" applyNumberFormat="1" applyFont="1" applyBorder="1" applyAlignment="1">
      <alignment horizontal="justify" vertical="top" wrapText="1"/>
    </xf>
    <xf numFmtId="0" fontId="24" fillId="2" borderId="1" xfId="0" applyFont="1" applyFill="1" applyBorder="1" applyAlignment="1">
      <alignment horizontal="center" vertical="center"/>
    </xf>
    <xf numFmtId="0" fontId="29" fillId="0" borderId="5" xfId="0" applyFont="1" applyBorder="1" applyAlignment="1">
      <alignment horizontal="center" vertical="center" wrapText="1"/>
    </xf>
    <xf numFmtId="0" fontId="27" fillId="0" borderId="1" xfId="0" applyFont="1" applyBorder="1" applyAlignment="1">
      <alignment horizontal="center" vertical="center"/>
    </xf>
    <xf numFmtId="0" fontId="29" fillId="0" borderId="1" xfId="0" applyFont="1" applyBorder="1" applyAlignment="1">
      <alignment vertical="center" wrapText="1"/>
    </xf>
    <xf numFmtId="0" fontId="2" fillId="2" borderId="0" xfId="0" applyNumberFormat="1" applyFont="1" applyFill="1" applyProtection="1"/>
    <xf numFmtId="0" fontId="2" fillId="2" borderId="0" xfId="0" applyNumberFormat="1" applyFont="1" applyFill="1" applyAlignment="1" applyProtection="1">
      <alignment vertical="top"/>
    </xf>
    <xf numFmtId="0" fontId="2" fillId="2" borderId="0" xfId="0" applyFont="1" applyFill="1" applyAlignment="1" applyProtection="1">
      <alignment horizontal="center" vertical="top" wrapText="1"/>
    </xf>
    <xf numFmtId="14" fontId="2" fillId="0" borderId="1" xfId="0" applyNumberFormat="1" applyFont="1" applyFill="1" applyBorder="1" applyAlignment="1" applyProtection="1">
      <alignment vertical="center" wrapText="1"/>
    </xf>
    <xf numFmtId="14" fontId="2" fillId="5" borderId="1" xfId="0" applyNumberFormat="1" applyFont="1" applyFill="1" applyBorder="1" applyAlignment="1" applyProtection="1">
      <alignment vertical="center" wrapText="1"/>
    </xf>
    <xf numFmtId="14" fontId="2" fillId="5" borderId="4" xfId="0" applyNumberFormat="1" applyFont="1" applyFill="1" applyBorder="1" applyAlignment="1" applyProtection="1">
      <alignment vertical="center" wrapText="1"/>
    </xf>
    <xf numFmtId="14" fontId="24" fillId="5" borderId="1" xfId="0" applyNumberFormat="1" applyFont="1" applyFill="1" applyBorder="1" applyAlignment="1" applyProtection="1">
      <alignment vertical="center" wrapText="1"/>
    </xf>
    <xf numFmtId="14" fontId="24" fillId="5" borderId="1" xfId="0" applyNumberFormat="1" applyFont="1" applyFill="1" applyBorder="1" applyAlignment="1">
      <alignment vertical="center" wrapText="1"/>
    </xf>
    <xf numFmtId="14" fontId="2" fillId="5" borderId="1" xfId="0" applyNumberFormat="1" applyFont="1" applyFill="1" applyBorder="1" applyAlignment="1">
      <alignment vertical="center" wrapText="1"/>
    </xf>
    <xf numFmtId="17" fontId="28" fillId="5" borderId="1" xfId="0" applyNumberFormat="1" applyFont="1" applyFill="1" applyBorder="1" applyAlignment="1">
      <alignment vertical="center" wrapText="1"/>
    </xf>
    <xf numFmtId="17" fontId="28" fillId="0" borderId="1" xfId="0" applyNumberFormat="1" applyFont="1" applyBorder="1" applyAlignment="1">
      <alignment vertical="center" wrapText="1"/>
    </xf>
    <xf numFmtId="14" fontId="28" fillId="5" borderId="1" xfId="0" applyNumberFormat="1" applyFont="1" applyFill="1" applyBorder="1" applyAlignment="1">
      <alignment vertical="center" wrapText="1"/>
    </xf>
    <xf numFmtId="14" fontId="2" fillId="0" borderId="5" xfId="0" applyNumberFormat="1" applyFont="1" applyFill="1" applyBorder="1" applyAlignment="1" applyProtection="1">
      <alignment vertical="center" wrapText="1"/>
    </xf>
    <xf numFmtId="0" fontId="28" fillId="0" borderId="1" xfId="0" applyFont="1" applyFill="1" applyBorder="1" applyAlignment="1">
      <alignment vertical="center" wrapText="1"/>
    </xf>
    <xf numFmtId="0" fontId="2" fillId="0" borderId="1"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8" fillId="0" borderId="0" xfId="0" applyFont="1" applyAlignment="1">
      <alignment vertical="center" wrapText="1"/>
    </xf>
    <xf numFmtId="0" fontId="2" fillId="0" borderId="1" xfId="0" applyFont="1" applyFill="1" applyBorder="1" applyAlignment="1">
      <alignment vertical="center" wrapText="1"/>
    </xf>
    <xf numFmtId="0" fontId="2" fillId="5" borderId="1" xfId="0" applyNumberFormat="1" applyFont="1" applyFill="1" applyBorder="1" applyAlignment="1" applyProtection="1">
      <alignment vertical="center" wrapText="1"/>
    </xf>
    <xf numFmtId="0" fontId="2" fillId="5" borderId="4" xfId="0" applyNumberFormat="1"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5" borderId="4" xfId="0" applyFont="1" applyFill="1" applyBorder="1" applyAlignment="1">
      <alignment vertical="center" wrapText="1"/>
    </xf>
    <xf numFmtId="0" fontId="2" fillId="5" borderId="7" xfId="0" applyFont="1" applyFill="1" applyBorder="1" applyAlignment="1">
      <alignment vertical="center" wrapText="1"/>
    </xf>
    <xf numFmtId="0" fontId="24" fillId="5" borderId="1" xfId="0" applyFont="1" applyFill="1" applyBorder="1" applyAlignment="1" applyProtection="1">
      <alignment vertical="center" wrapText="1"/>
    </xf>
    <xf numFmtId="0" fontId="24" fillId="5" borderId="1" xfId="0" applyFont="1" applyFill="1" applyBorder="1" applyAlignment="1">
      <alignment vertical="center" wrapText="1"/>
    </xf>
    <xf numFmtId="0" fontId="26" fillId="5" borderId="1" xfId="0" applyFont="1" applyFill="1" applyBorder="1" applyAlignment="1">
      <alignment vertical="center" wrapText="1"/>
    </xf>
    <xf numFmtId="0" fontId="27" fillId="5" borderId="1" xfId="0" applyFont="1" applyFill="1" applyBorder="1" applyAlignment="1">
      <alignment vertical="center" wrapText="1"/>
    </xf>
    <xf numFmtId="14" fontId="2" fillId="8" borderId="1" xfId="0" applyNumberFormat="1" applyFont="1" applyFill="1" applyBorder="1" applyAlignment="1">
      <alignment vertical="center" wrapText="1"/>
    </xf>
    <xf numFmtId="0" fontId="29" fillId="5" borderId="1" xfId="0" applyFont="1" applyFill="1" applyBorder="1" applyAlignment="1">
      <alignment vertical="center" wrapText="1"/>
    </xf>
    <xf numFmtId="15" fontId="28" fillId="0" borderId="1" xfId="0" applyNumberFormat="1" applyFont="1" applyBorder="1" applyAlignment="1">
      <alignment vertical="center" wrapText="1"/>
    </xf>
    <xf numFmtId="2" fontId="28" fillId="5" borderId="1" xfId="0" applyNumberFormat="1" applyFont="1" applyFill="1" applyBorder="1" applyAlignment="1">
      <alignment vertical="center" wrapText="1"/>
    </xf>
    <xf numFmtId="14" fontId="2" fillId="5" borderId="4" xfId="0" applyNumberFormat="1" applyFont="1" applyFill="1" applyBorder="1" applyAlignment="1">
      <alignment vertical="center" wrapText="1"/>
    </xf>
    <xf numFmtId="0" fontId="2" fillId="0" borderId="1" xfId="0" applyNumberFormat="1" applyFont="1" applyFill="1" applyBorder="1" applyAlignment="1" applyProtection="1">
      <alignment vertical="center" wrapText="1"/>
    </xf>
    <xf numFmtId="0" fontId="2" fillId="2" borderId="0" xfId="0" applyFont="1" applyFill="1" applyAlignment="1" applyProtection="1">
      <alignment vertical="center"/>
    </xf>
    <xf numFmtId="0" fontId="27" fillId="0" borderId="7" xfId="0" applyFont="1" applyBorder="1" applyAlignment="1">
      <alignment vertical="center" wrapText="1"/>
    </xf>
    <xf numFmtId="15" fontId="28" fillId="0" borderId="1" xfId="0" applyNumberFormat="1" applyFont="1" applyFill="1" applyBorder="1" applyAlignment="1">
      <alignment vertical="center" wrapText="1"/>
    </xf>
    <xf numFmtId="2" fontId="28" fillId="0" borderId="1" xfId="0" applyNumberFormat="1" applyFont="1" applyBorder="1" applyAlignment="1">
      <alignment vertical="center" wrapText="1"/>
    </xf>
    <xf numFmtId="14" fontId="28" fillId="5" borderId="4" xfId="0" applyNumberFormat="1" applyFont="1" applyFill="1" applyBorder="1" applyAlignment="1">
      <alignment vertical="center" wrapText="1"/>
    </xf>
    <xf numFmtId="0" fontId="28" fillId="5" borderId="4" xfId="0" applyFont="1" applyFill="1" applyBorder="1" applyAlignment="1">
      <alignment vertical="center" wrapText="1"/>
    </xf>
    <xf numFmtId="0" fontId="29" fillId="0" borderId="5" xfId="0" applyFont="1" applyBorder="1" applyAlignment="1">
      <alignment vertical="center" wrapText="1"/>
    </xf>
    <xf numFmtId="14" fontId="28" fillId="0" borderId="5" xfId="0" applyNumberFormat="1" applyFont="1" applyBorder="1" applyAlignment="1">
      <alignment vertical="center" wrapText="1"/>
    </xf>
    <xf numFmtId="0" fontId="28" fillId="0" borderId="5" xfId="0" applyFont="1" applyBorder="1" applyAlignment="1">
      <alignment vertical="center" wrapText="1"/>
    </xf>
    <xf numFmtId="0" fontId="2" fillId="0" borderId="5" xfId="0" applyFont="1" applyBorder="1" applyAlignment="1">
      <alignment vertical="center" wrapText="1"/>
    </xf>
    <xf numFmtId="0" fontId="27" fillId="0" borderId="1" xfId="0" applyFont="1" applyBorder="1" applyAlignment="1">
      <alignment vertical="center" wrapText="1"/>
    </xf>
    <xf numFmtId="14" fontId="27" fillId="0" borderId="7" xfId="0" applyNumberFormat="1" applyFont="1" applyBorder="1" applyAlignment="1">
      <alignment vertical="center" wrapText="1"/>
    </xf>
    <xf numFmtId="0" fontId="29" fillId="5" borderId="4" xfId="0" applyFont="1" applyFill="1" applyBorder="1" applyAlignment="1">
      <alignment vertical="center" wrapText="1"/>
    </xf>
    <xf numFmtId="0" fontId="2" fillId="2" borderId="0" xfId="0" applyFont="1" applyFill="1" applyAlignment="1" applyProtection="1">
      <alignment vertical="center" wrapText="1"/>
    </xf>
    <xf numFmtId="0" fontId="28" fillId="5" borderId="3" xfId="0" applyFont="1" applyFill="1" applyBorder="1" applyAlignment="1">
      <alignment vertical="center" wrapText="1"/>
    </xf>
    <xf numFmtId="0" fontId="28" fillId="0" borderId="1" xfId="0" quotePrefix="1" applyFont="1" applyBorder="1" applyAlignment="1">
      <alignment vertical="center" wrapText="1"/>
    </xf>
    <xf numFmtId="0" fontId="28" fillId="9" borderId="1" xfId="0" applyFont="1" applyFill="1" applyBorder="1" applyAlignment="1">
      <alignment vertical="center" wrapText="1"/>
    </xf>
    <xf numFmtId="0" fontId="30" fillId="0" borderId="1" xfId="0" applyFont="1" applyBorder="1" applyAlignment="1">
      <alignment vertical="center" wrapText="1"/>
    </xf>
    <xf numFmtId="14" fontId="22" fillId="0" borderId="2" xfId="0" applyNumberFormat="1" applyFont="1" applyFill="1" applyBorder="1" applyAlignment="1">
      <alignment horizontal="center" vertical="center" wrapText="1"/>
    </xf>
    <xf numFmtId="0" fontId="20"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pplyProtection="1">
      <alignment vertical="center"/>
    </xf>
    <xf numFmtId="0" fontId="7" fillId="0" borderId="1" xfId="0" applyFont="1" applyFill="1" applyBorder="1" applyAlignment="1" applyProtection="1">
      <alignment vertical="center" wrapText="1"/>
    </xf>
    <xf numFmtId="0" fontId="29" fillId="0" borderId="1" xfId="0" applyFont="1" applyFill="1" applyBorder="1" applyAlignment="1">
      <alignment vertical="center" wrapText="1"/>
    </xf>
    <xf numFmtId="0" fontId="28" fillId="0" borderId="1" xfId="0" applyFont="1" applyFill="1" applyBorder="1" applyAlignment="1">
      <alignment vertical="center"/>
    </xf>
    <xf numFmtId="0" fontId="2" fillId="0" borderId="0" xfId="0" applyFont="1" applyFill="1" applyAlignment="1" applyProtection="1">
      <alignment vertical="center"/>
    </xf>
    <xf numFmtId="0" fontId="20" fillId="0" borderId="0" xfId="0" applyFont="1" applyAlignment="1">
      <alignment vertical="center"/>
    </xf>
    <xf numFmtId="0" fontId="20" fillId="0" borderId="0" xfId="0" applyFont="1" applyAlignment="1">
      <alignment vertical="center" wrapText="1"/>
    </xf>
    <xf numFmtId="0" fontId="20" fillId="0" borderId="1" xfId="0" applyFont="1" applyBorder="1" applyAlignment="1">
      <alignment horizontal="justify" vertical="center" wrapText="1"/>
    </xf>
    <xf numFmtId="0" fontId="20" fillId="0" borderId="1" xfId="0" applyFont="1" applyBorder="1" applyAlignment="1">
      <alignment horizontal="justify" vertical="center"/>
    </xf>
    <xf numFmtId="14" fontId="20" fillId="0" borderId="1" xfId="0" applyNumberFormat="1" applyFont="1" applyBorder="1" applyAlignment="1">
      <alignment horizontal="justify" vertical="center" wrapText="1"/>
    </xf>
    <xf numFmtId="0" fontId="20" fillId="5" borderId="1" xfId="0" applyFont="1" applyFill="1" applyBorder="1" applyAlignment="1">
      <alignment horizontal="justify" vertical="center" wrapText="1"/>
    </xf>
    <xf numFmtId="0" fontId="20" fillId="0" borderId="1" xfId="0" applyFont="1" applyBorder="1" applyAlignment="1">
      <alignment horizontal="justify" vertical="top" wrapText="1"/>
    </xf>
    <xf numFmtId="0" fontId="20" fillId="0" borderId="1" xfId="0" applyFont="1" applyBorder="1" applyAlignment="1">
      <alignment horizontal="justify" vertical="top"/>
    </xf>
    <xf numFmtId="0" fontId="23" fillId="0" borderId="1" xfId="0" applyFont="1" applyFill="1" applyBorder="1" applyAlignment="1">
      <alignment horizontal="left" vertical="top"/>
    </xf>
    <xf numFmtId="0" fontId="20" fillId="0" borderId="1" xfId="0" applyFont="1" applyFill="1" applyBorder="1" applyAlignment="1">
      <alignment vertical="center" wrapText="1"/>
    </xf>
    <xf numFmtId="0" fontId="20" fillId="0" borderId="1" xfId="0" applyFont="1" applyBorder="1" applyAlignment="1">
      <alignment horizontal="justify" vertical="center" wrapText="1"/>
    </xf>
    <xf numFmtId="0" fontId="20" fillId="0" borderId="1" xfId="0" applyFont="1" applyFill="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20" fillId="0" borderId="1" xfId="0" applyFont="1" applyBorder="1" applyAlignment="1">
      <alignment vertical="center" wrapText="1"/>
    </xf>
    <xf numFmtId="0" fontId="31" fillId="0" borderId="1" xfId="0" applyFont="1" applyBorder="1" applyAlignment="1">
      <alignment horizontal="justify" vertical="center" wrapText="1"/>
    </xf>
    <xf numFmtId="0" fontId="1" fillId="5" borderId="1"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7" fillId="0" borderId="7"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33" fillId="11" borderId="7" xfId="0" applyFont="1" applyFill="1" applyBorder="1" applyAlignment="1">
      <alignment vertical="center" wrapText="1"/>
    </xf>
    <xf numFmtId="0" fontId="33" fillId="11" borderId="3" xfId="0" applyFont="1" applyFill="1" applyBorder="1" applyAlignment="1">
      <alignment vertical="center" wrapText="1"/>
    </xf>
    <xf numFmtId="0" fontId="33" fillId="11" borderId="5" xfId="0" applyFont="1" applyFill="1" applyBorder="1" applyAlignment="1">
      <alignment vertical="center" wrapText="1"/>
    </xf>
    <xf numFmtId="0" fontId="7" fillId="11" borderId="11" xfId="0" applyFont="1" applyFill="1" applyBorder="1" applyAlignment="1" applyProtection="1">
      <alignment horizontal="center" vertical="center" wrapText="1"/>
    </xf>
    <xf numFmtId="0" fontId="7" fillId="11" borderId="12" xfId="0" applyFont="1" applyFill="1" applyBorder="1" applyAlignment="1" applyProtection="1">
      <alignment horizontal="center" vertical="center" wrapText="1"/>
    </xf>
    <xf numFmtId="0" fontId="7" fillId="11" borderId="14" xfId="0" applyFont="1" applyFill="1" applyBorder="1" applyAlignment="1" applyProtection="1">
      <alignment horizontal="center" vertical="center" wrapText="1"/>
    </xf>
    <xf numFmtId="0" fontId="7" fillId="10" borderId="11" xfId="0" applyFont="1" applyFill="1" applyBorder="1" applyAlignment="1" applyProtection="1">
      <alignment horizontal="center" vertical="center" wrapText="1"/>
    </xf>
    <xf numFmtId="0" fontId="7" fillId="10" borderId="12" xfId="0" applyFont="1" applyFill="1" applyBorder="1" applyAlignment="1" applyProtection="1">
      <alignment horizontal="center" vertical="center" wrapText="1"/>
    </xf>
    <xf numFmtId="0" fontId="7" fillId="10" borderId="14" xfId="0" applyFont="1" applyFill="1" applyBorder="1" applyAlignment="1" applyProtection="1">
      <alignment horizontal="center" vertical="center" wrapText="1"/>
    </xf>
    <xf numFmtId="0" fontId="33" fillId="10" borderId="7" xfId="0" applyFont="1" applyFill="1" applyBorder="1" applyAlignment="1">
      <alignment vertical="center" wrapText="1"/>
    </xf>
    <xf numFmtId="0" fontId="33" fillId="10" borderId="3" xfId="0" applyFont="1" applyFill="1" applyBorder="1" applyAlignment="1">
      <alignment vertical="center" wrapText="1"/>
    </xf>
    <xf numFmtId="0" fontId="33" fillId="10" borderId="5" xfId="0" applyFont="1" applyFill="1" applyBorder="1" applyAlignment="1">
      <alignment vertical="center" wrapText="1"/>
    </xf>
    <xf numFmtId="0" fontId="29" fillId="5" borderId="7" xfId="0" applyFont="1" applyFill="1" applyBorder="1" applyAlignment="1">
      <alignment vertical="center" wrapText="1"/>
    </xf>
    <xf numFmtId="0" fontId="29" fillId="5" borderId="3" xfId="0" applyFont="1" applyFill="1" applyBorder="1" applyAlignment="1">
      <alignment vertical="center" wrapText="1"/>
    </xf>
    <xf numFmtId="0" fontId="29" fillId="5" borderId="5" xfId="0" applyFont="1" applyFill="1" applyBorder="1" applyAlignment="1">
      <alignment vertical="center" wrapText="1"/>
    </xf>
    <xf numFmtId="0" fontId="29" fillId="0" borderId="7"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wrapText="1"/>
    </xf>
    <xf numFmtId="0" fontId="7" fillId="0" borderId="3" xfId="0" applyFont="1" applyFill="1" applyBorder="1" applyAlignment="1" applyProtection="1">
      <alignment vertical="center" wrapText="1"/>
    </xf>
    <xf numFmtId="0" fontId="2" fillId="5" borderId="7" xfId="0" applyFont="1" applyFill="1" applyBorder="1" applyAlignment="1">
      <alignment vertical="center" wrapText="1"/>
    </xf>
    <xf numFmtId="0" fontId="2" fillId="5" borderId="3" xfId="0" applyFont="1" applyFill="1" applyBorder="1" applyAlignment="1">
      <alignment vertical="center" wrapText="1"/>
    </xf>
    <xf numFmtId="0" fontId="2" fillId="5" borderId="5" xfId="0" applyFont="1" applyFill="1" applyBorder="1" applyAlignment="1">
      <alignment vertical="center" wrapText="1"/>
    </xf>
    <xf numFmtId="0" fontId="2" fillId="5" borderId="7"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2" fillId="5" borderId="5" xfId="0" applyFont="1" applyFill="1" applyBorder="1" applyAlignment="1" applyProtection="1">
      <alignment vertical="center" wrapText="1"/>
    </xf>
    <xf numFmtId="14" fontId="2" fillId="5" borderId="7" xfId="0" applyNumberFormat="1" applyFont="1" applyFill="1" applyBorder="1" applyAlignment="1" applyProtection="1">
      <alignment vertical="center" wrapText="1"/>
    </xf>
    <xf numFmtId="14" fontId="2" fillId="5" borderId="3" xfId="0" applyNumberFormat="1" applyFont="1" applyFill="1" applyBorder="1" applyAlignment="1" applyProtection="1">
      <alignment vertical="center" wrapText="1"/>
    </xf>
    <xf numFmtId="14" fontId="2" fillId="5" borderId="5" xfId="0" applyNumberFormat="1" applyFont="1" applyFill="1" applyBorder="1" applyAlignment="1" applyProtection="1">
      <alignment vertical="center" wrapText="1"/>
    </xf>
    <xf numFmtId="0" fontId="2" fillId="5" borderId="7"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6" borderId="7"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5" borderId="3"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8" fillId="5" borderId="7"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 fillId="5" borderId="7" xfId="0" applyNumberFormat="1" applyFont="1" applyFill="1" applyBorder="1" applyAlignment="1" applyProtection="1">
      <alignment horizontal="center" vertical="top" wrapText="1"/>
    </xf>
    <xf numFmtId="0" fontId="2" fillId="5" borderId="5" xfId="0" applyNumberFormat="1" applyFont="1" applyFill="1" applyBorder="1" applyAlignment="1" applyProtection="1">
      <alignment horizontal="center" vertical="top" wrapText="1"/>
    </xf>
    <xf numFmtId="0" fontId="28" fillId="5" borderId="7" xfId="0" applyFont="1" applyFill="1" applyBorder="1" applyAlignment="1">
      <alignment horizontal="left" vertical="top" wrapText="1"/>
    </xf>
    <xf numFmtId="0" fontId="28" fillId="5" borderId="5" xfId="0" applyFont="1" applyFill="1" applyBorder="1" applyAlignment="1">
      <alignment horizontal="left" vertical="top" wrapText="1"/>
    </xf>
    <xf numFmtId="0" fontId="2" fillId="5" borderId="7" xfId="0" applyNumberFormat="1" applyFont="1" applyFill="1" applyBorder="1" applyAlignment="1" applyProtection="1">
      <alignment horizontal="justify" vertical="top" wrapText="1"/>
    </xf>
    <xf numFmtId="0" fontId="2" fillId="5" borderId="15" xfId="0" applyNumberFormat="1" applyFont="1" applyFill="1" applyBorder="1" applyAlignment="1" applyProtection="1">
      <alignment horizontal="justify" vertical="top" wrapText="1"/>
    </xf>
    <xf numFmtId="0" fontId="2" fillId="6" borderId="3" xfId="0" applyFont="1" applyFill="1" applyBorder="1" applyAlignment="1">
      <alignment horizontal="center" vertical="center" wrapText="1"/>
    </xf>
    <xf numFmtId="14" fontId="2" fillId="5" borderId="15" xfId="0" applyNumberFormat="1" applyFont="1" applyFill="1" applyBorder="1" applyAlignment="1" applyProtection="1">
      <alignment vertical="center" wrapText="1"/>
    </xf>
    <xf numFmtId="0" fontId="2" fillId="0" borderId="7"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5" borderId="15" xfId="0" applyFont="1" applyFill="1" applyBorder="1" applyAlignment="1" applyProtection="1">
      <alignment vertical="center" wrapText="1"/>
    </xf>
    <xf numFmtId="0" fontId="2" fillId="5" borderId="3" xfId="0" applyNumberFormat="1" applyFont="1" applyFill="1" applyBorder="1" applyAlignment="1" applyProtection="1">
      <alignment horizontal="justify" vertical="top" wrapText="1"/>
    </xf>
    <xf numFmtId="0" fontId="2" fillId="5" borderId="5" xfId="0" applyNumberFormat="1" applyFont="1" applyFill="1" applyBorder="1" applyAlignment="1" applyProtection="1">
      <alignment horizontal="justify" vertical="top" wrapText="1"/>
    </xf>
    <xf numFmtId="0" fontId="2" fillId="5" borderId="7" xfId="0" applyNumberFormat="1" applyFont="1" applyFill="1" applyBorder="1" applyAlignment="1" applyProtection="1">
      <alignment horizontal="center" vertical="center" wrapText="1"/>
    </xf>
    <xf numFmtId="0" fontId="2" fillId="5" borderId="3" xfId="0" applyNumberFormat="1" applyFont="1" applyFill="1" applyBorder="1" applyAlignment="1" applyProtection="1">
      <alignment horizontal="center" vertical="center" wrapText="1"/>
    </xf>
    <xf numFmtId="0" fontId="2" fillId="5" borderId="5" xfId="0" applyNumberFormat="1" applyFont="1" applyFill="1" applyBorder="1" applyAlignment="1" applyProtection="1">
      <alignment horizontal="center" vertical="center" wrapText="1"/>
    </xf>
    <xf numFmtId="0" fontId="2" fillId="5" borderId="7" xfId="0" applyNumberFormat="1" applyFont="1" applyFill="1" applyBorder="1" applyAlignment="1" applyProtection="1">
      <alignment horizontal="left" vertical="top" wrapText="1"/>
    </xf>
    <xf numFmtId="0" fontId="2" fillId="5" borderId="3" xfId="0" applyNumberFormat="1" applyFont="1" applyFill="1" applyBorder="1" applyAlignment="1" applyProtection="1">
      <alignment horizontal="left" vertical="top" wrapText="1"/>
    </xf>
    <xf numFmtId="0" fontId="2" fillId="5" borderId="5" xfId="0" applyNumberFormat="1" applyFont="1" applyFill="1" applyBorder="1" applyAlignment="1" applyProtection="1">
      <alignment horizontal="left" vertical="top" wrapText="1"/>
    </xf>
    <xf numFmtId="0" fontId="3" fillId="4" borderId="13"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17" xfId="0"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2" fillId="0" borderId="7"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8" fillId="5" borderId="3" xfId="0" applyFont="1" applyFill="1" applyBorder="1" applyAlignment="1">
      <alignment horizontal="left" vertical="top" wrapText="1"/>
    </xf>
    <xf numFmtId="0" fontId="3" fillId="4" borderId="13"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2" fillId="8" borderId="7" xfId="0" applyFont="1" applyFill="1" applyBorder="1" applyAlignment="1">
      <alignment vertical="center" wrapText="1"/>
    </xf>
    <xf numFmtId="0" fontId="2" fillId="8" borderId="3" xfId="0" applyFont="1" applyFill="1" applyBorder="1" applyAlignment="1">
      <alignment vertical="center" wrapText="1"/>
    </xf>
    <xf numFmtId="0" fontId="2" fillId="8" borderId="5" xfId="0" applyFont="1" applyFill="1" applyBorder="1" applyAlignment="1">
      <alignment vertical="center" wrapText="1"/>
    </xf>
    <xf numFmtId="0" fontId="28" fillId="5" borderId="7" xfId="0" applyFont="1" applyFill="1" applyBorder="1" applyAlignment="1">
      <alignment vertical="center" wrapText="1"/>
    </xf>
    <xf numFmtId="0" fontId="28" fillId="5" borderId="3" xfId="0" applyFont="1" applyFill="1" applyBorder="1" applyAlignment="1">
      <alignment vertical="center" wrapText="1"/>
    </xf>
    <xf numFmtId="0" fontId="28" fillId="5" borderId="5" xfId="0" applyFont="1" applyFill="1" applyBorder="1" applyAlignment="1">
      <alignment vertical="center" wrapText="1"/>
    </xf>
    <xf numFmtId="0" fontId="29" fillId="0" borderId="7" xfId="0" applyFont="1" applyFill="1" applyBorder="1" applyAlignment="1">
      <alignment vertical="center" wrapText="1" readingOrder="1"/>
    </xf>
    <xf numFmtId="0" fontId="29" fillId="0" borderId="15" xfId="0" applyFont="1" applyFill="1" applyBorder="1" applyAlignment="1">
      <alignment vertical="center" wrapText="1" readingOrder="1"/>
    </xf>
    <xf numFmtId="0" fontId="2" fillId="0" borderId="7" xfId="0" applyFont="1" applyFill="1" applyBorder="1" applyAlignment="1">
      <alignment vertical="center" wrapText="1" readingOrder="1"/>
    </xf>
    <xf numFmtId="0" fontId="2" fillId="0" borderId="3" xfId="0" applyFont="1" applyFill="1" applyBorder="1" applyAlignment="1">
      <alignment vertical="center" wrapText="1" readingOrder="1"/>
    </xf>
    <xf numFmtId="0" fontId="2" fillId="0" borderId="5" xfId="0" applyFont="1" applyFill="1" applyBorder="1" applyAlignment="1">
      <alignment vertical="center" wrapText="1" readingOrder="1"/>
    </xf>
    <xf numFmtId="0" fontId="29" fillId="0" borderId="3" xfId="0" applyFont="1" applyFill="1" applyBorder="1" applyAlignment="1">
      <alignment vertical="center" wrapText="1" readingOrder="1"/>
    </xf>
    <xf numFmtId="0" fontId="29" fillId="0" borderId="5" xfId="0" applyFont="1" applyFill="1" applyBorder="1" applyAlignment="1">
      <alignment vertical="center" wrapText="1" readingOrder="1"/>
    </xf>
    <xf numFmtId="0" fontId="28" fillId="0" borderId="7" xfId="0" applyFont="1" applyFill="1" applyBorder="1" applyAlignment="1">
      <alignment vertical="center" wrapText="1"/>
    </xf>
    <xf numFmtId="0" fontId="28" fillId="0" borderId="3" xfId="0" applyFont="1" applyFill="1" applyBorder="1" applyAlignment="1">
      <alignment vertical="center" wrapText="1"/>
    </xf>
    <xf numFmtId="0" fontId="28" fillId="0" borderId="5" xfId="0" applyFont="1" applyFill="1" applyBorder="1" applyAlignment="1">
      <alignment vertical="center" wrapText="1"/>
    </xf>
    <xf numFmtId="0" fontId="2" fillId="5" borderId="7" xfId="0" applyNumberFormat="1" applyFont="1" applyFill="1" applyBorder="1" applyAlignment="1" applyProtection="1">
      <alignment horizontal="justify" vertical="center" wrapText="1"/>
    </xf>
    <xf numFmtId="0" fontId="2" fillId="5" borderId="3" xfId="0" applyNumberFormat="1" applyFont="1" applyFill="1" applyBorder="1" applyAlignment="1" applyProtection="1">
      <alignment horizontal="justify" vertical="center" wrapText="1"/>
    </xf>
    <xf numFmtId="0" fontId="2" fillId="5" borderId="5" xfId="0" applyNumberFormat="1" applyFont="1" applyFill="1" applyBorder="1" applyAlignment="1" applyProtection="1">
      <alignment horizontal="justify" vertical="center" wrapText="1"/>
    </xf>
    <xf numFmtId="0" fontId="34" fillId="7" borderId="8" xfId="0" applyFont="1" applyFill="1" applyBorder="1" applyAlignment="1">
      <alignment horizontal="center" vertical="top"/>
    </xf>
    <xf numFmtId="0" fontId="34" fillId="7" borderId="9" xfId="0" applyFont="1" applyFill="1" applyBorder="1" applyAlignment="1">
      <alignment horizontal="center" vertical="top"/>
    </xf>
    <xf numFmtId="0" fontId="35" fillId="7" borderId="0" xfId="0" applyFont="1" applyFill="1" applyAlignment="1">
      <alignment horizontal="center"/>
    </xf>
    <xf numFmtId="0" fontId="21" fillId="7" borderId="9" xfId="0" applyFont="1" applyFill="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0" xfId="0" applyFont="1" applyBorder="1" applyAlignment="1">
      <alignment horizontal="center" vertical="center" wrapText="1"/>
    </xf>
    <xf numFmtId="0" fontId="21"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6" fillId="12" borderId="1" xfId="0" applyFont="1" applyFill="1" applyBorder="1" applyAlignment="1">
      <alignment horizontal="center" vertical="center"/>
    </xf>
    <xf numFmtId="0" fontId="20" fillId="0" borderId="1" xfId="0" applyFont="1" applyBorder="1" applyAlignment="1">
      <alignment horizontal="justify"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37" fillId="10" borderId="1" xfId="0" applyFont="1" applyFill="1" applyBorder="1" applyAlignment="1">
      <alignment horizontal="center"/>
    </xf>
    <xf numFmtId="0" fontId="23" fillId="0" borderId="5"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left" vertical="center" wrapText="1" readingOrder="1"/>
    </xf>
    <xf numFmtId="0" fontId="23" fillId="5" borderId="1" xfId="0" applyFont="1" applyFill="1" applyBorder="1" applyAlignment="1">
      <alignment horizontal="left" vertical="center" wrapText="1"/>
    </xf>
    <xf numFmtId="0" fontId="38" fillId="5" borderId="1" xfId="0" applyFont="1" applyFill="1" applyBorder="1" applyAlignment="1">
      <alignment horizontal="left" vertical="center" wrapText="1"/>
    </xf>
  </cellXfs>
  <cellStyles count="1">
    <cellStyle name="Normal" xfId="0" builtinId="0"/>
  </cellStyles>
  <dxfs count="56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5</xdr:col>
      <xdr:colOff>38100</xdr:colOff>
      <xdr:row>30</xdr:row>
      <xdr:rowOff>104775</xdr:rowOff>
    </xdr:to>
    <xdr:pic>
      <xdr:nvPicPr>
        <xdr:cNvPr id="15407" name="Imagen 2">
          <a:extLst>
            <a:ext uri="{FF2B5EF4-FFF2-40B4-BE49-F238E27FC236}">
              <a16:creationId xmlns:a16="http://schemas.microsoft.com/office/drawing/2014/main" id="{48C2F643-C02D-454A-948B-D907A88D0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8953500"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 val="MAPA RIESGOS 2019"/>
      <sheetName val="MAPA RIESGOS 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cesar.gov.co/c/index.php/es/oprendidcuenta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8" sqref="B8"/>
    </sheetView>
  </sheetViews>
  <sheetFormatPr baseColWidth="10" defaultRowHeight="15" x14ac:dyDescent="0.25"/>
  <cols>
    <col min="1" max="2" width="16.85546875" customWidth="1"/>
    <col min="3" max="3" width="20.28515625" customWidth="1"/>
    <col min="4" max="4" width="14.7109375" customWidth="1"/>
    <col min="5" max="5" width="19.140625" customWidth="1"/>
  </cols>
  <sheetData>
    <row r="1" spans="1:5" ht="32.25" customHeight="1" thickBot="1" x14ac:dyDescent="0.3">
      <c r="A1" s="209" t="s">
        <v>0</v>
      </c>
      <c r="B1" s="210"/>
      <c r="C1" s="210"/>
      <c r="D1" s="210"/>
      <c r="E1" s="211"/>
    </row>
    <row r="2" spans="1:5" ht="36.75" thickBot="1" x14ac:dyDescent="0.3">
      <c r="A2" s="5" t="s">
        <v>1</v>
      </c>
      <c r="B2" s="6" t="s">
        <v>2</v>
      </c>
      <c r="C2" s="6" t="s">
        <v>3</v>
      </c>
      <c r="D2" s="6" t="s">
        <v>4</v>
      </c>
      <c r="E2" s="6" t="s">
        <v>5</v>
      </c>
    </row>
    <row r="3" spans="1:5" ht="15.75" thickBot="1" x14ac:dyDescent="0.3">
      <c r="A3" s="1"/>
      <c r="B3" s="2"/>
      <c r="C3" s="2"/>
      <c r="D3" s="2"/>
      <c r="E3" s="2"/>
    </row>
    <row r="4" spans="1:5" ht="15.75" thickBot="1" x14ac:dyDescent="0.3">
      <c r="A4" s="1"/>
      <c r="B4" s="2"/>
      <c r="C4" s="2"/>
      <c r="D4" s="2"/>
      <c r="E4" s="2"/>
    </row>
  </sheetData>
  <mergeCells count="1">
    <mergeCell ref="A1:E1"/>
  </mergeCells>
  <pageMargins left="0.7" right="0.7" top="0.75" bottom="0.75" header="0.3" footer="0.3"/>
  <pageSetup paperSize="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V111"/>
  <sheetViews>
    <sheetView tabSelected="1" zoomScale="80" zoomScaleNormal="80" workbookViewId="0">
      <pane ySplit="2" topLeftCell="A3" activePane="bottomLeft" state="frozen"/>
      <selection activeCell="B1" sqref="B1"/>
      <selection pane="bottomLeft" activeCell="P104" sqref="P104"/>
    </sheetView>
  </sheetViews>
  <sheetFormatPr baseColWidth="10" defaultRowHeight="12" x14ac:dyDescent="0.2"/>
  <cols>
    <col min="1" max="1" width="6.7109375" style="100" customWidth="1"/>
    <col min="2" max="2" width="18.85546875" style="156" bestFit="1" customWidth="1"/>
    <col min="3" max="3" width="23.85546875" style="156" customWidth="1"/>
    <col min="4" max="4" width="23.5703125" style="185" customWidth="1"/>
    <col min="5" max="5" width="33" style="169" customWidth="1"/>
    <col min="6" max="6" width="31.5703125" style="169" customWidth="1"/>
    <col min="7" max="7" width="30.140625" style="169" customWidth="1"/>
    <col min="8" max="9" width="3.7109375" style="100" bestFit="1" customWidth="1"/>
    <col min="10" max="10" width="8.85546875" style="123" customWidth="1"/>
    <col min="11" max="11" width="37.28515625" style="124" customWidth="1"/>
    <col min="12" max="12" width="39.28515625" style="125" customWidth="1"/>
    <col min="13" max="14" width="3.7109375" style="100" bestFit="1" customWidth="1"/>
    <col min="15" max="15" width="9.140625" style="100" bestFit="1" customWidth="1"/>
    <col min="16" max="16" width="40.42578125" style="169" customWidth="1"/>
    <col min="17" max="17" width="18.7109375" style="169" customWidth="1"/>
    <col min="18" max="18" width="12.28515625" style="169" customWidth="1"/>
    <col min="19" max="19" width="12.5703125" style="169" customWidth="1"/>
    <col min="20" max="20" width="28" style="169" customWidth="1"/>
    <col min="21" max="21" width="23.140625" style="169" customWidth="1"/>
    <col min="22" max="16384" width="11.42578125" style="100"/>
  </cols>
  <sheetData>
    <row r="1" spans="1:22" ht="12.75" customHeight="1" x14ac:dyDescent="0.2">
      <c r="A1" s="282" t="s">
        <v>9</v>
      </c>
      <c r="B1" s="271" t="s">
        <v>6</v>
      </c>
      <c r="C1" s="271" t="s">
        <v>10</v>
      </c>
      <c r="D1" s="271" t="s">
        <v>11</v>
      </c>
      <c r="E1" s="280" t="s">
        <v>12</v>
      </c>
      <c r="F1" s="280" t="s">
        <v>13</v>
      </c>
      <c r="G1" s="280" t="s">
        <v>14</v>
      </c>
      <c r="H1" s="273" t="s">
        <v>15</v>
      </c>
      <c r="I1" s="274"/>
      <c r="J1" s="274"/>
      <c r="K1" s="275"/>
      <c r="L1" s="280" t="s">
        <v>16</v>
      </c>
      <c r="M1" s="273" t="s">
        <v>17</v>
      </c>
      <c r="N1" s="274"/>
      <c r="O1" s="275"/>
      <c r="P1" s="280" t="s">
        <v>18</v>
      </c>
      <c r="Q1" s="280" t="s">
        <v>19</v>
      </c>
      <c r="R1" s="280" t="s">
        <v>20</v>
      </c>
      <c r="S1" s="280" t="s">
        <v>21</v>
      </c>
      <c r="T1" s="280" t="s">
        <v>22</v>
      </c>
      <c r="U1" s="280" t="s">
        <v>24</v>
      </c>
      <c r="V1" s="99"/>
    </row>
    <row r="2" spans="1:22" ht="66.75" x14ac:dyDescent="0.2">
      <c r="A2" s="283"/>
      <c r="B2" s="272"/>
      <c r="C2" s="272"/>
      <c r="D2" s="272"/>
      <c r="E2" s="281"/>
      <c r="F2" s="281"/>
      <c r="G2" s="281"/>
      <c r="H2" s="47" t="s">
        <v>25</v>
      </c>
      <c r="I2" s="47" t="s">
        <v>26</v>
      </c>
      <c r="J2" s="90" t="s">
        <v>27</v>
      </c>
      <c r="K2" s="90" t="s">
        <v>64</v>
      </c>
      <c r="L2" s="281"/>
      <c r="M2" s="10" t="s">
        <v>25</v>
      </c>
      <c r="N2" s="10" t="s">
        <v>26</v>
      </c>
      <c r="O2" s="8" t="s">
        <v>27</v>
      </c>
      <c r="P2" s="281"/>
      <c r="Q2" s="281"/>
      <c r="R2" s="281"/>
      <c r="S2" s="281"/>
      <c r="T2" s="281"/>
      <c r="U2" s="281"/>
      <c r="V2" s="99"/>
    </row>
    <row r="3" spans="1:22" s="102" customFormat="1" ht="72" x14ac:dyDescent="0.2">
      <c r="A3" s="220">
        <v>1</v>
      </c>
      <c r="B3" s="223" t="s">
        <v>157</v>
      </c>
      <c r="C3" s="226" t="s">
        <v>174</v>
      </c>
      <c r="D3" s="212" t="s">
        <v>158</v>
      </c>
      <c r="E3" s="138" t="s">
        <v>159</v>
      </c>
      <c r="F3" s="138" t="s">
        <v>155</v>
      </c>
      <c r="G3" s="138" t="s">
        <v>156</v>
      </c>
      <c r="H3" s="82">
        <v>1</v>
      </c>
      <c r="I3" s="82">
        <v>3</v>
      </c>
      <c r="J3" s="57" t="str">
        <f t="shared" ref="J3:J23" si="0">IF(H3+I3=0," ",IF(OR(AND(H3=1,I3=3),AND(H3=1,I3=4),AND(H3=2,I3=3)),"Baja",IF(OR(AND(H3=1,I3=5),AND(H3=2,I3=4),AND(H3=3,I3=3),AND(H3=4,I3=3),AND(H3=5,I3=3)),"Moderada",IF(OR(AND(H3=2,I3=5),AND(H3=3,I3=4),AND(H3=4,I3=4),AND(H3=5,I3=4)),"Alta",IF(OR(AND(H3=3,I3=5),AND(H3=4,I3=5),AND(H3=5,I3=5)),"Extrema","")))))</f>
        <v>Baja</v>
      </c>
      <c r="K3" s="13" t="str">
        <f>IF(J3="Extrema",[1]INTERPRETACION!$F$5,IF(AND(J3="Alta"),[1]INTERPRETACION!$F$4,IF(AND(J3="Moderada"),[1]INTERPRETACION!$F$3,IF(AND(J3="Baja"),[1]INTERPRETACION!$F$2))))</f>
        <v>LOS RIESGOS DE CORRUPCION DE LAS ZONAS BAJA SE ENCUENTRAN EN UN NIVEL QUE PUEDE ELIMINARSE O REDUCIRSE FACILMENTE CON LOS CONTROLES ESTABLECIDOS EN LA ENTIDAD</v>
      </c>
      <c r="L3" s="77" t="s">
        <v>218</v>
      </c>
      <c r="M3" s="82">
        <v>1</v>
      </c>
      <c r="N3" s="82">
        <v>3</v>
      </c>
      <c r="O3" s="14" t="str">
        <f t="shared" ref="O3:O64" si="1">IF(M3+N3=0," ",IF(OR(AND(M3=1,N3=3),AND(M3=1,N3=4),AND(M3=2,N3=3)),"Baja",IF(OR(AND(M3=1,N3=5),AND(M3=2,N3=4),AND(M3=3,N3=3),AND(M3=4,N3=3),AND(M3=5,N3=3)),"Moderada",IF(OR(AND(M3=2,N3=5),AND(M3=3,N3=4),AND(M3=4,N3=4),AND(M3=5,N3=4)),"Alta",IF(OR(AND(M3=3,N3=5),AND(M3=4,N3=5),AND(M3=5,N3=5)),"Extrema","")))))</f>
        <v>Baja</v>
      </c>
      <c r="P3" s="138" t="s">
        <v>219</v>
      </c>
      <c r="Q3" s="138" t="s">
        <v>168</v>
      </c>
      <c r="R3" s="127">
        <v>43981</v>
      </c>
      <c r="S3" s="127">
        <v>44101</v>
      </c>
      <c r="T3" s="138" t="s">
        <v>220</v>
      </c>
      <c r="U3" s="16" t="s">
        <v>166</v>
      </c>
      <c r="V3" s="101"/>
    </row>
    <row r="4" spans="1:22" s="102" customFormat="1" ht="72" x14ac:dyDescent="0.2">
      <c r="A4" s="221"/>
      <c r="B4" s="224"/>
      <c r="C4" s="227"/>
      <c r="D4" s="232"/>
      <c r="E4" s="138" t="s">
        <v>160</v>
      </c>
      <c r="F4" s="138" t="s">
        <v>217</v>
      </c>
      <c r="G4" s="138" t="s">
        <v>161</v>
      </c>
      <c r="H4" s="82">
        <v>1</v>
      </c>
      <c r="I4" s="82">
        <v>3</v>
      </c>
      <c r="J4" s="57" t="str">
        <f t="shared" si="0"/>
        <v>Baja</v>
      </c>
      <c r="K4" s="13"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77" t="s">
        <v>167</v>
      </c>
      <c r="M4" s="82">
        <v>1</v>
      </c>
      <c r="N4" s="82">
        <v>3</v>
      </c>
      <c r="O4" s="14" t="str">
        <f t="shared" si="1"/>
        <v>Baja</v>
      </c>
      <c r="P4" s="138" t="s">
        <v>221</v>
      </c>
      <c r="Q4" s="138" t="s">
        <v>168</v>
      </c>
      <c r="R4" s="127">
        <v>43981</v>
      </c>
      <c r="S4" s="127">
        <v>44101</v>
      </c>
      <c r="T4" s="138" t="s">
        <v>222</v>
      </c>
      <c r="U4" s="16" t="s">
        <v>166</v>
      </c>
      <c r="V4" s="101"/>
    </row>
    <row r="5" spans="1:22" s="102" customFormat="1" ht="72" x14ac:dyDescent="0.2">
      <c r="A5" s="221"/>
      <c r="B5" s="224"/>
      <c r="C5" s="227"/>
      <c r="D5" s="213"/>
      <c r="E5" s="138" t="s">
        <v>162</v>
      </c>
      <c r="F5" s="138" t="s">
        <v>163</v>
      </c>
      <c r="G5" s="138" t="s">
        <v>164</v>
      </c>
      <c r="H5" s="82">
        <v>1</v>
      </c>
      <c r="I5" s="82">
        <v>3</v>
      </c>
      <c r="J5" s="57" t="str">
        <f t="shared" si="0"/>
        <v>Baja</v>
      </c>
      <c r="K5" s="13"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77" t="s">
        <v>165</v>
      </c>
      <c r="M5" s="82">
        <v>1</v>
      </c>
      <c r="N5" s="82">
        <v>3</v>
      </c>
      <c r="O5" s="14" t="str">
        <f t="shared" si="1"/>
        <v>Baja</v>
      </c>
      <c r="P5" s="138" t="s">
        <v>223</v>
      </c>
      <c r="Q5" s="138" t="s">
        <v>168</v>
      </c>
      <c r="R5" s="127">
        <v>43847</v>
      </c>
      <c r="S5" s="127">
        <v>43981</v>
      </c>
      <c r="T5" s="138" t="s">
        <v>224</v>
      </c>
      <c r="U5" s="16" t="s">
        <v>225</v>
      </c>
      <c r="V5" s="101"/>
    </row>
    <row r="6" spans="1:22" s="102" customFormat="1" ht="72" x14ac:dyDescent="0.2">
      <c r="A6" s="221"/>
      <c r="B6" s="224"/>
      <c r="C6" s="227"/>
      <c r="D6" s="212" t="s">
        <v>226</v>
      </c>
      <c r="E6" s="138" t="s">
        <v>227</v>
      </c>
      <c r="F6" s="138" t="s">
        <v>228</v>
      </c>
      <c r="G6" s="138" t="s">
        <v>229</v>
      </c>
      <c r="H6" s="82">
        <v>2</v>
      </c>
      <c r="I6" s="82">
        <v>3</v>
      </c>
      <c r="J6" s="57" t="str">
        <f t="shared" si="0"/>
        <v>Baja</v>
      </c>
      <c r="K6" s="13"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77" t="s">
        <v>236</v>
      </c>
      <c r="M6" s="82">
        <v>1</v>
      </c>
      <c r="N6" s="82">
        <v>3</v>
      </c>
      <c r="O6" s="14" t="str">
        <f t="shared" si="1"/>
        <v>Baja</v>
      </c>
      <c r="P6" s="138" t="s">
        <v>239</v>
      </c>
      <c r="Q6" s="138" t="s">
        <v>880</v>
      </c>
      <c r="R6" s="127">
        <v>43862</v>
      </c>
      <c r="S6" s="127">
        <v>44196</v>
      </c>
      <c r="T6" s="138" t="s">
        <v>240</v>
      </c>
      <c r="U6" s="16" t="s">
        <v>881</v>
      </c>
      <c r="V6" s="101"/>
    </row>
    <row r="7" spans="1:22" s="102" customFormat="1" ht="72" x14ac:dyDescent="0.2">
      <c r="A7" s="221"/>
      <c r="B7" s="224"/>
      <c r="C7" s="227"/>
      <c r="D7" s="232"/>
      <c r="E7" s="138" t="s">
        <v>230</v>
      </c>
      <c r="F7" s="138" t="s">
        <v>231</v>
      </c>
      <c r="G7" s="138" t="s">
        <v>232</v>
      </c>
      <c r="H7" s="82">
        <v>2</v>
      </c>
      <c r="I7" s="82">
        <v>3</v>
      </c>
      <c r="J7" s="57" t="str">
        <f t="shared" si="0"/>
        <v>Baja</v>
      </c>
      <c r="K7" s="13" t="str">
        <f>IF(J7="Extrema",[1]INTERPRETACION!$F$5,IF(AND(J7="Alta"),[1]INTERPRETACION!$F$4,IF(AND(J7="Moderada"),[1]INTERPRETACION!$F$3,IF(AND(J7="Baja"),[1]INTERPRETACION!$F$2))))</f>
        <v>LOS RIESGOS DE CORRUPCION DE LAS ZONAS BAJA SE ENCUENTRAN EN UN NIVEL QUE PUEDE ELIMINARSE O REDUCIRSE FACILMENTE CON LOS CONTROLES ESTABLECIDOS EN LA ENTIDAD</v>
      </c>
      <c r="L7" s="77" t="s">
        <v>237</v>
      </c>
      <c r="M7" s="82">
        <v>1</v>
      </c>
      <c r="N7" s="82">
        <v>3</v>
      </c>
      <c r="O7" s="14" t="str">
        <f t="shared" si="1"/>
        <v>Baja</v>
      </c>
      <c r="P7" s="138" t="s">
        <v>241</v>
      </c>
      <c r="Q7" s="138" t="s">
        <v>880</v>
      </c>
      <c r="R7" s="127">
        <v>43989</v>
      </c>
      <c r="S7" s="127">
        <v>43993</v>
      </c>
      <c r="T7" s="138" t="s">
        <v>242</v>
      </c>
      <c r="U7" s="16" t="s">
        <v>243</v>
      </c>
      <c r="V7" s="101"/>
    </row>
    <row r="8" spans="1:22" s="102" customFormat="1" ht="72" x14ac:dyDescent="0.2">
      <c r="A8" s="221"/>
      <c r="B8" s="224"/>
      <c r="C8" s="227"/>
      <c r="D8" s="213"/>
      <c r="E8" s="138" t="s">
        <v>233</v>
      </c>
      <c r="F8" s="138" t="s">
        <v>234</v>
      </c>
      <c r="G8" s="138" t="s">
        <v>235</v>
      </c>
      <c r="H8" s="82">
        <v>2</v>
      </c>
      <c r="I8" s="82">
        <v>3</v>
      </c>
      <c r="J8" s="57" t="str">
        <f t="shared" si="0"/>
        <v>Baja</v>
      </c>
      <c r="K8" s="13"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77" t="s">
        <v>238</v>
      </c>
      <c r="M8" s="82">
        <v>1</v>
      </c>
      <c r="N8" s="82">
        <v>3</v>
      </c>
      <c r="O8" s="14" t="str">
        <f t="shared" si="1"/>
        <v>Baja</v>
      </c>
      <c r="P8" s="138" t="s">
        <v>244</v>
      </c>
      <c r="Q8" s="138" t="s">
        <v>880</v>
      </c>
      <c r="R8" s="127">
        <v>44052</v>
      </c>
      <c r="S8" s="127">
        <v>44056</v>
      </c>
      <c r="T8" s="138" t="s">
        <v>242</v>
      </c>
      <c r="U8" s="16" t="s">
        <v>243</v>
      </c>
      <c r="V8" s="101"/>
    </row>
    <row r="9" spans="1:22" s="102" customFormat="1" ht="96" x14ac:dyDescent="0.2">
      <c r="A9" s="221"/>
      <c r="B9" s="224"/>
      <c r="C9" s="227"/>
      <c r="D9" s="181" t="s">
        <v>245</v>
      </c>
      <c r="E9" s="138" t="s">
        <v>246</v>
      </c>
      <c r="F9" s="138" t="s">
        <v>247</v>
      </c>
      <c r="G9" s="138" t="s">
        <v>248</v>
      </c>
      <c r="H9" s="82">
        <v>2</v>
      </c>
      <c r="I9" s="82">
        <v>5</v>
      </c>
      <c r="J9" s="57" t="str">
        <f t="shared" si="0"/>
        <v>Alta</v>
      </c>
      <c r="K9" s="13"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77" t="s">
        <v>252</v>
      </c>
      <c r="M9" s="82">
        <v>2</v>
      </c>
      <c r="N9" s="82">
        <v>4</v>
      </c>
      <c r="O9" s="14" t="str">
        <f t="shared" si="1"/>
        <v>Moderada</v>
      </c>
      <c r="P9" s="138" t="s">
        <v>254</v>
      </c>
      <c r="Q9" s="138" t="s">
        <v>255</v>
      </c>
      <c r="R9" s="127">
        <v>43871</v>
      </c>
      <c r="S9" s="127">
        <v>44159</v>
      </c>
      <c r="T9" s="138" t="s">
        <v>222</v>
      </c>
      <c r="U9" s="16" t="s">
        <v>166</v>
      </c>
      <c r="V9" s="101"/>
    </row>
    <row r="10" spans="1:22" s="102" customFormat="1" ht="72" x14ac:dyDescent="0.2">
      <c r="A10" s="222"/>
      <c r="B10" s="225"/>
      <c r="C10" s="228"/>
      <c r="D10" s="182" t="s">
        <v>258</v>
      </c>
      <c r="E10" s="138" t="s">
        <v>249</v>
      </c>
      <c r="F10" s="138" t="s">
        <v>250</v>
      </c>
      <c r="G10" s="138" t="s">
        <v>251</v>
      </c>
      <c r="H10" s="82">
        <v>1</v>
      </c>
      <c r="I10" s="82">
        <v>3</v>
      </c>
      <c r="J10" s="57" t="str">
        <f t="shared" si="0"/>
        <v>Baja</v>
      </c>
      <c r="K10" s="13" t="str">
        <f>IF(J10="Extrema",[1]INTERPRETACION!$F$5,IF(AND(J10="Alta"),[1]INTERPRETACION!$F$4,IF(AND(J10="Moderada"),[1]INTERPRETACION!$F$3,IF(AND(J10="Baja"),[1]INTERPRETACION!$F$2))))</f>
        <v>LOS RIESGOS DE CORRUPCION DE LAS ZONAS BAJA SE ENCUENTRAN EN UN NIVEL QUE PUEDE ELIMINARSE O REDUCIRSE FACILMENTE CON LOS CONTROLES ESTABLECIDOS EN LA ENTIDAD</v>
      </c>
      <c r="L10" s="77" t="s">
        <v>253</v>
      </c>
      <c r="M10" s="82">
        <v>1</v>
      </c>
      <c r="N10" s="82">
        <v>3</v>
      </c>
      <c r="O10" s="14" t="str">
        <f t="shared" si="1"/>
        <v>Baja</v>
      </c>
      <c r="P10" s="138" t="s">
        <v>256</v>
      </c>
      <c r="Q10" s="66" t="s">
        <v>257</v>
      </c>
      <c r="R10" s="127">
        <v>43900</v>
      </c>
      <c r="S10" s="127">
        <v>44165</v>
      </c>
      <c r="T10" s="138" t="s">
        <v>222</v>
      </c>
      <c r="U10" s="16" t="s">
        <v>166</v>
      </c>
      <c r="V10" s="101"/>
    </row>
    <row r="11" spans="1:22" s="102" customFormat="1" ht="72" x14ac:dyDescent="0.2">
      <c r="A11" s="217">
        <v>2</v>
      </c>
      <c r="B11" s="214" t="s">
        <v>72</v>
      </c>
      <c r="C11" s="226" t="s">
        <v>47</v>
      </c>
      <c r="D11" s="212" t="s">
        <v>73</v>
      </c>
      <c r="E11" s="136" t="s">
        <v>261</v>
      </c>
      <c r="F11" s="136" t="s">
        <v>192</v>
      </c>
      <c r="G11" s="136" t="s">
        <v>193</v>
      </c>
      <c r="H11" s="68">
        <v>1</v>
      </c>
      <c r="I11" s="68">
        <v>3</v>
      </c>
      <c r="J11" s="57" t="str">
        <f t="shared" si="0"/>
        <v>Baja</v>
      </c>
      <c r="K11" s="37"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68" t="s">
        <v>267</v>
      </c>
      <c r="M11" s="68">
        <v>1</v>
      </c>
      <c r="N11" s="68">
        <v>3</v>
      </c>
      <c r="O11" s="14" t="str">
        <f t="shared" si="1"/>
        <v>Baja</v>
      </c>
      <c r="P11" s="136" t="s">
        <v>661</v>
      </c>
      <c r="Q11" s="137" t="s">
        <v>662</v>
      </c>
      <c r="R11" s="126">
        <v>43831</v>
      </c>
      <c r="S11" s="126">
        <v>44195</v>
      </c>
      <c r="T11" s="136" t="s">
        <v>274</v>
      </c>
      <c r="U11" s="136" t="s">
        <v>275</v>
      </c>
      <c r="V11" s="101"/>
    </row>
    <row r="12" spans="1:22" s="102" customFormat="1" ht="132" x14ac:dyDescent="0.2">
      <c r="A12" s="218"/>
      <c r="B12" s="215"/>
      <c r="C12" s="227"/>
      <c r="D12" s="232"/>
      <c r="E12" s="136" t="s">
        <v>663</v>
      </c>
      <c r="F12" s="97" t="s">
        <v>664</v>
      </c>
      <c r="G12" s="97" t="s">
        <v>262</v>
      </c>
      <c r="H12" s="69">
        <v>2</v>
      </c>
      <c r="I12" s="69">
        <v>4</v>
      </c>
      <c r="J12" s="57" t="str">
        <f t="shared" si="0"/>
        <v>Moderada</v>
      </c>
      <c r="K12" s="37" t="str">
        <f>IF(J12="Extrema",[1]INTERPRETACION!$F$5,IF(AND(J12="Alta"),[1]INTERPRETACION!$F$4,IF(AND(J12="Moderada"),[1]INTERPRETACION!$F$3,IF(AND(J12="Baja"),[1]INTERPRETACION!$F$2))))</f>
        <v>DEBEN TOMARSE LAS MEDIDAS NECESARIAS  PARA  LLEVAR LOS RIESGOS A LA ZONA DE RIESGO BAJA O ELIMINARLO. NOTA  EN TODO CASO  SE REQUIERE QUE LAS ENTIDADES  PROPENDAN  POR ELIMINAR EL RIESGO DE CORRUPCIÓN O POR LO MENOS LLEVARLO A LA ZONA DE RIESGO BAJA.</v>
      </c>
      <c r="L12" s="69" t="s">
        <v>268</v>
      </c>
      <c r="M12" s="69">
        <v>2</v>
      </c>
      <c r="N12" s="69">
        <v>4</v>
      </c>
      <c r="O12" s="14" t="str">
        <f t="shared" si="1"/>
        <v>Moderada</v>
      </c>
      <c r="P12" s="136" t="s">
        <v>665</v>
      </c>
      <c r="Q12" s="137" t="s">
        <v>666</v>
      </c>
      <c r="R12" s="126">
        <v>43831</v>
      </c>
      <c r="S12" s="126">
        <v>44195</v>
      </c>
      <c r="T12" s="136" t="s">
        <v>667</v>
      </c>
      <c r="U12" s="136" t="s">
        <v>668</v>
      </c>
      <c r="V12" s="101"/>
    </row>
    <row r="13" spans="1:22" s="102" customFormat="1" ht="96" x14ac:dyDescent="0.2">
      <c r="A13" s="218"/>
      <c r="B13" s="215"/>
      <c r="C13" s="227"/>
      <c r="D13" s="213"/>
      <c r="E13" s="136" t="s">
        <v>403</v>
      </c>
      <c r="F13" s="16" t="s">
        <v>404</v>
      </c>
      <c r="G13" s="140" t="s">
        <v>669</v>
      </c>
      <c r="H13" s="18">
        <v>2</v>
      </c>
      <c r="I13" s="18">
        <v>4</v>
      </c>
      <c r="J13" s="57" t="str">
        <f t="shared" si="0"/>
        <v>Moderada</v>
      </c>
      <c r="K13" s="88" t="str">
        <f>IF(J13="Extrema",[2]INTERPRETACION!$F$5,IF(AND(J13="Alta"),[2]INTERPRETACION!$F$4,IF(AND(J13="Moderada"),[2]INTERPRETACION!$F$3,IF(AND(J13="Baja"),[2]INTERPRETACION!$F$2))))</f>
        <v>DEBEN TOMARSE LAS MEDIDAS NECESARIAS  PARA  LLEVAR LOS RIESGOS A LA ZONA DE RIESGO BAJA O ELIMINARLO. NOTA  EN TODO CASO  SE REQUIERE QUE LAS ENTIDADES  PROPENDAN  POR ELIMINAR EL RIESGO DE CORRUPCIÓN O POR LO MENOS LLEVARLO A LA ZONA DE RIESGO BAJA.</v>
      </c>
      <c r="L13" s="38" t="s">
        <v>670</v>
      </c>
      <c r="M13" s="82">
        <v>1</v>
      </c>
      <c r="N13" s="82">
        <v>4</v>
      </c>
      <c r="O13" s="14" t="str">
        <f t="shared" si="1"/>
        <v>Baja</v>
      </c>
      <c r="P13" s="136" t="s">
        <v>433</v>
      </c>
      <c r="Q13" s="137" t="s">
        <v>662</v>
      </c>
      <c r="R13" s="126">
        <v>43831</v>
      </c>
      <c r="S13" s="126">
        <v>44195</v>
      </c>
      <c r="T13" s="136" t="s">
        <v>423</v>
      </c>
      <c r="U13" s="136" t="s">
        <v>420</v>
      </c>
      <c r="V13" s="101"/>
    </row>
    <row r="14" spans="1:22" s="102" customFormat="1" ht="144" x14ac:dyDescent="0.2">
      <c r="A14" s="218"/>
      <c r="B14" s="215"/>
      <c r="C14" s="227"/>
      <c r="D14" s="212" t="s">
        <v>74</v>
      </c>
      <c r="E14" s="97" t="s">
        <v>259</v>
      </c>
      <c r="F14" s="97" t="s">
        <v>752</v>
      </c>
      <c r="G14" s="97" t="s">
        <v>260</v>
      </c>
      <c r="H14" s="70">
        <v>1</v>
      </c>
      <c r="I14" s="70">
        <v>3</v>
      </c>
      <c r="J14" s="57" t="str">
        <f t="shared" si="0"/>
        <v>Baja</v>
      </c>
      <c r="K14" s="88" t="str">
        <f>IF(J14="Extrema",[2]INTERPRETACION!$F$5,IF(AND(J14="Alta"),[2]INTERPRETACION!$F$4,IF(AND(J14="Moderada"),[2]INTERPRETACION!$F$3,IF(AND(J14="Baja"),[2]INTERPRETACION!$F$2))))</f>
        <v>LOS RIESGOS DE CORRUPCION DE LAS ZONAS BAJA SE ENCUENTRAN EN UN NIVEL QUE PUEDE ELIMINARSE O REDUCIRSE FACILMENTE CON LOS CONTROLES ESTABLECIDOS EN LA ENTIDAD</v>
      </c>
      <c r="L14" s="56" t="s">
        <v>266</v>
      </c>
      <c r="M14" s="70">
        <v>1</v>
      </c>
      <c r="N14" s="70">
        <v>3</v>
      </c>
      <c r="O14" s="14" t="str">
        <f t="shared" si="1"/>
        <v>Baja</v>
      </c>
      <c r="P14" s="97" t="s">
        <v>270</v>
      </c>
      <c r="Q14" s="138" t="s">
        <v>753</v>
      </c>
      <c r="R14" s="127">
        <v>43997</v>
      </c>
      <c r="S14" s="127">
        <v>44150</v>
      </c>
      <c r="T14" s="97" t="s">
        <v>271</v>
      </c>
      <c r="U14" s="16" t="s">
        <v>272</v>
      </c>
      <c r="V14" s="101"/>
    </row>
    <row r="15" spans="1:22" s="102" customFormat="1" ht="96" x14ac:dyDescent="0.2">
      <c r="A15" s="218"/>
      <c r="B15" s="215"/>
      <c r="C15" s="227"/>
      <c r="D15" s="232"/>
      <c r="E15" s="97" t="s">
        <v>754</v>
      </c>
      <c r="F15" s="171" t="s">
        <v>755</v>
      </c>
      <c r="G15" s="171" t="s">
        <v>756</v>
      </c>
      <c r="H15" s="70">
        <v>1</v>
      </c>
      <c r="I15" s="70">
        <v>3</v>
      </c>
      <c r="J15" s="57" t="str">
        <f t="shared" si="0"/>
        <v>Baja</v>
      </c>
      <c r="K15" s="88" t="str">
        <f>IF(J15="Extrema",[2]INTERPRETACION!$F$5,IF(AND(J15="Alta"),[2]INTERPRETACION!$F$4,IF(AND(J15="Moderada"),[2]INTERPRETACION!$F$3,IF(AND(J15="Baja"),[2]INTERPRETACION!$F$2))))</f>
        <v>LOS RIESGOS DE CORRUPCION DE LAS ZONAS BAJA SE ENCUENTRAN EN UN NIVEL QUE PUEDE ELIMINARSE O REDUCIRSE FACILMENTE CON LOS CONTROLES ESTABLECIDOS EN LA ENTIDAD</v>
      </c>
      <c r="L15" s="70" t="s">
        <v>757</v>
      </c>
      <c r="M15" s="70">
        <v>1</v>
      </c>
      <c r="N15" s="70">
        <v>3</v>
      </c>
      <c r="O15" s="14" t="str">
        <f t="shared" si="1"/>
        <v>Baja</v>
      </c>
      <c r="P15" s="97" t="s">
        <v>758</v>
      </c>
      <c r="Q15" s="138" t="s">
        <v>753</v>
      </c>
      <c r="R15" s="127">
        <v>43872</v>
      </c>
      <c r="S15" s="127">
        <v>44165</v>
      </c>
      <c r="T15" s="97" t="s">
        <v>759</v>
      </c>
      <c r="U15" s="16" t="s">
        <v>760</v>
      </c>
      <c r="V15" s="101"/>
    </row>
    <row r="16" spans="1:22" s="102" customFormat="1" ht="96" x14ac:dyDescent="0.2">
      <c r="A16" s="218"/>
      <c r="B16" s="215"/>
      <c r="C16" s="227"/>
      <c r="D16" s="232"/>
      <c r="E16" s="97" t="s">
        <v>761</v>
      </c>
      <c r="F16" s="171" t="s">
        <v>762</v>
      </c>
      <c r="G16" s="171" t="s">
        <v>763</v>
      </c>
      <c r="H16" s="70">
        <v>2</v>
      </c>
      <c r="I16" s="70">
        <v>4</v>
      </c>
      <c r="J16" s="57" t="str">
        <f t="shared" si="0"/>
        <v>Moderada</v>
      </c>
      <c r="K16" s="88" t="str">
        <f>IF(J16="Extrema",[2]INTERPRETACION!$F$5,IF(AND(J16="Alta"),[2]INTERPRETACION!$F$4,IF(AND(J16="Moderada"),[2]INTERPRETACION!$F$3,IF(AND(J16="Baja"),[2]INTERPRETACION!$F$2))))</f>
        <v>DEBEN TOMARSE LAS MEDIDAS NECESARIAS  PARA  LLEVAR LOS RIESGOS A LA ZONA DE RIESGO BAJA O ELIMINARLO. NOTA  EN TODO CASO  SE REQUIERE QUE LAS ENTIDADES  PROPENDAN  POR ELIMINAR EL RIESGO DE CORRUPCIÓN O POR LO MENOS LLEVARLO A LA ZONA DE RIESGO BAJA.</v>
      </c>
      <c r="L16" s="56" t="s">
        <v>764</v>
      </c>
      <c r="M16" s="70">
        <v>2</v>
      </c>
      <c r="N16" s="70">
        <v>4</v>
      </c>
      <c r="O16" s="14" t="str">
        <f t="shared" si="1"/>
        <v>Moderada</v>
      </c>
      <c r="P16" s="139" t="s">
        <v>765</v>
      </c>
      <c r="Q16" s="138" t="s">
        <v>753</v>
      </c>
      <c r="R16" s="127">
        <v>43872</v>
      </c>
      <c r="S16" s="127">
        <v>44165</v>
      </c>
      <c r="T16" s="97" t="s">
        <v>766</v>
      </c>
      <c r="U16" s="16" t="s">
        <v>767</v>
      </c>
      <c r="V16" s="101"/>
    </row>
    <row r="17" spans="1:22" s="102" customFormat="1" ht="72" x14ac:dyDescent="0.2">
      <c r="A17" s="218"/>
      <c r="B17" s="215"/>
      <c r="C17" s="227"/>
      <c r="D17" s="232"/>
      <c r="E17" s="136" t="s">
        <v>261</v>
      </c>
      <c r="F17" s="136" t="s">
        <v>192</v>
      </c>
      <c r="G17" s="136" t="s">
        <v>193</v>
      </c>
      <c r="H17" s="71">
        <v>1</v>
      </c>
      <c r="I17" s="71">
        <v>3</v>
      </c>
      <c r="J17" s="57" t="str">
        <f t="shared" si="0"/>
        <v>Baja</v>
      </c>
      <c r="K17" s="88" t="str">
        <f>IF(J17="Extrema",[2]INTERPRETACION!$F$5,IF(AND(J17="Alta"),[2]INTERPRETACION!$F$4,IF(AND(J17="Moderada"),[2]INTERPRETACION!$F$3,IF(AND(J17="Baja"),[2]INTERPRETACION!$F$2))))</f>
        <v>LOS RIESGOS DE CORRUPCION DE LAS ZONAS BAJA SE ENCUENTRAN EN UN NIVEL QUE PUEDE ELIMINARSE O REDUCIRSE FACILMENTE CON LOS CONTROLES ESTABLECIDOS EN LA ENTIDAD</v>
      </c>
      <c r="L17" s="71" t="s">
        <v>267</v>
      </c>
      <c r="M17" s="71">
        <v>1</v>
      </c>
      <c r="N17" s="71">
        <v>3</v>
      </c>
      <c r="O17" s="14" t="str">
        <f t="shared" si="1"/>
        <v>Baja</v>
      </c>
      <c r="P17" s="136" t="s">
        <v>273</v>
      </c>
      <c r="Q17" s="137" t="s">
        <v>753</v>
      </c>
      <c r="R17" s="126">
        <v>43891</v>
      </c>
      <c r="S17" s="126">
        <v>44165</v>
      </c>
      <c r="T17" s="136" t="s">
        <v>274</v>
      </c>
      <c r="U17" s="140" t="s">
        <v>275</v>
      </c>
      <c r="V17" s="101"/>
    </row>
    <row r="18" spans="1:22" s="102" customFormat="1" ht="240" x14ac:dyDescent="0.2">
      <c r="A18" s="218"/>
      <c r="B18" s="215"/>
      <c r="C18" s="227"/>
      <c r="D18" s="232"/>
      <c r="E18" s="172" t="s">
        <v>768</v>
      </c>
      <c r="F18" s="97" t="s">
        <v>769</v>
      </c>
      <c r="G18" s="171" t="s">
        <v>770</v>
      </c>
      <c r="H18" s="70">
        <v>2</v>
      </c>
      <c r="I18" s="70">
        <v>4</v>
      </c>
      <c r="J18" s="57" t="str">
        <f t="shared" si="0"/>
        <v>Moderada</v>
      </c>
      <c r="K18" s="88" t="str">
        <f>IF(J18="Extrema",[2]INTERPRETACION!$F$5,IF(AND(J18="Alta"),[2]INTERPRETACION!$F$4,IF(AND(J18="Moderada"),[2]INTERPRETACION!$F$3,IF(AND(J18="Baja"),[2]INTERPRETACION!$F$2))))</f>
        <v>DEBEN TOMARSE LAS MEDIDAS NECESARIAS  PARA  LLEVAR LOS RIESGOS A LA ZONA DE RIESGO BAJA O ELIMINARLO. NOTA  EN TODO CASO  SE REQUIERE QUE LAS ENTIDADES  PROPENDAN  POR ELIMINAR EL RIESGO DE CORRUPCIÓN O POR LO MENOS LLEVARLO A LA ZONA DE RIESGO BAJA.</v>
      </c>
      <c r="L18" s="70" t="s">
        <v>771</v>
      </c>
      <c r="M18" s="70">
        <v>2</v>
      </c>
      <c r="N18" s="70">
        <v>4</v>
      </c>
      <c r="O18" s="14" t="str">
        <f t="shared" si="1"/>
        <v>Moderada</v>
      </c>
      <c r="P18" s="97" t="s">
        <v>772</v>
      </c>
      <c r="Q18" s="138" t="s">
        <v>753</v>
      </c>
      <c r="R18" s="127" t="s">
        <v>773</v>
      </c>
      <c r="S18" s="127">
        <v>44165</v>
      </c>
      <c r="T18" s="97" t="s">
        <v>276</v>
      </c>
      <c r="U18" s="16" t="s">
        <v>277</v>
      </c>
      <c r="V18" s="101"/>
    </row>
    <row r="19" spans="1:22" s="102" customFormat="1" ht="108" x14ac:dyDescent="0.2">
      <c r="A19" s="218"/>
      <c r="B19" s="215"/>
      <c r="C19" s="227"/>
      <c r="D19" s="213"/>
      <c r="E19" s="172" t="s">
        <v>263</v>
      </c>
      <c r="F19" s="97" t="s">
        <v>264</v>
      </c>
      <c r="G19" s="97" t="s">
        <v>265</v>
      </c>
      <c r="H19" s="70">
        <v>1</v>
      </c>
      <c r="I19" s="70">
        <v>4</v>
      </c>
      <c r="J19" s="57" t="str">
        <f t="shared" si="0"/>
        <v>Baja</v>
      </c>
      <c r="K19" s="88" t="str">
        <f>IF(J19="Extrema",[2]INTERPRETACION!$F$5,IF(AND(J19="Alta"),[2]INTERPRETACION!$F$4,IF(AND(J19="Moderada"),[2]INTERPRETACION!$F$3,IF(AND(J19="Baja"),[2]INTERPRETACION!$F$2))))</f>
        <v>LOS RIESGOS DE CORRUPCION DE LAS ZONAS BAJA SE ENCUENTRAN EN UN NIVEL QUE PUEDE ELIMINARSE O REDUCIRSE FACILMENTE CON LOS CONTROLES ESTABLECIDOS EN LA ENTIDAD</v>
      </c>
      <c r="L19" s="70" t="s">
        <v>269</v>
      </c>
      <c r="M19" s="70">
        <v>1</v>
      </c>
      <c r="N19" s="70">
        <v>4</v>
      </c>
      <c r="O19" s="14" t="str">
        <f t="shared" si="1"/>
        <v>Baja</v>
      </c>
      <c r="P19" s="97" t="s">
        <v>774</v>
      </c>
      <c r="Q19" s="138" t="s">
        <v>753</v>
      </c>
      <c r="R19" s="127">
        <v>43876</v>
      </c>
      <c r="S19" s="127">
        <v>44180</v>
      </c>
      <c r="T19" s="97" t="s">
        <v>278</v>
      </c>
      <c r="U19" s="16" t="s">
        <v>279</v>
      </c>
      <c r="V19" s="101"/>
    </row>
    <row r="20" spans="1:22" s="102" customFormat="1" ht="120" x14ac:dyDescent="0.2">
      <c r="A20" s="218"/>
      <c r="B20" s="215"/>
      <c r="C20" s="227"/>
      <c r="D20" s="137" t="s">
        <v>199</v>
      </c>
      <c r="E20" s="138" t="s">
        <v>280</v>
      </c>
      <c r="F20" s="138" t="s">
        <v>195</v>
      </c>
      <c r="G20" s="138" t="s">
        <v>196</v>
      </c>
      <c r="H20" s="12">
        <v>3</v>
      </c>
      <c r="I20" s="12">
        <v>4</v>
      </c>
      <c r="J20" s="57" t="str">
        <f t="shared" si="0"/>
        <v>Alta</v>
      </c>
      <c r="K20" s="13" t="str">
        <f>IF(J20="Extrema",[1]INTERPRETACION!$F$5,IF(AND(J20="Alta"),[1]INTERPRETACION!$F$4,IF(AND(J20="Moderada"),[1]INTERPRETACION!$F$3,IF(AND(J20="Baja"),[1]INTERPRETACION!$F$2))))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0" s="77" t="s">
        <v>284</v>
      </c>
      <c r="M20" s="20">
        <v>2</v>
      </c>
      <c r="N20" s="20">
        <v>4</v>
      </c>
      <c r="O20" s="14" t="str">
        <f t="shared" si="1"/>
        <v>Moderada</v>
      </c>
      <c r="P20" s="138" t="s">
        <v>285</v>
      </c>
      <c r="Q20" s="141" t="s">
        <v>286</v>
      </c>
      <c r="R20" s="127">
        <v>43850</v>
      </c>
      <c r="S20" s="127">
        <v>44186</v>
      </c>
      <c r="T20" s="138" t="s">
        <v>203</v>
      </c>
      <c r="U20" s="16" t="s">
        <v>205</v>
      </c>
      <c r="V20" s="101"/>
    </row>
    <row r="21" spans="1:22" s="102" customFormat="1" ht="96" x14ac:dyDescent="0.2">
      <c r="A21" s="218"/>
      <c r="B21" s="215"/>
      <c r="C21" s="227"/>
      <c r="D21" s="137" t="s">
        <v>200</v>
      </c>
      <c r="E21" s="138" t="s">
        <v>197</v>
      </c>
      <c r="F21" s="138" t="s">
        <v>198</v>
      </c>
      <c r="G21" s="138" t="s">
        <v>281</v>
      </c>
      <c r="H21" s="12">
        <v>3</v>
      </c>
      <c r="I21" s="12">
        <v>3</v>
      </c>
      <c r="J21" s="57" t="str">
        <f t="shared" si="0"/>
        <v>Moderada</v>
      </c>
      <c r="K21" s="13" t="str">
        <f>IF(J21="Extrema",[1]INTERPRETACION!$F$5,IF(AND(J21="Alta"),[1]INTERPRETACION!$F$4,IF(AND(J21="Moderada"),[1]INTERPRETACION!$F$3,IF(AND(J21="Baja"),[1]INTERPRETACION!$F$2))))</f>
        <v>DEBEN TOMARSE LAS MEDIDAS NECESARIAS  PARA  LLEVAR LOS RIESGOS A LA ZONA DE RIESGO BAJA O ELIMINARLO. NOTA  EN TODO CASO  SE REQUIERE QUE LAS ENTIDADES  PROPENDAN  POR ELIMINAR EL RIESGO DE CORRUPCIÓN O POR LO MENOS LLEVARLO A LA ZONA DE RIESGO BAJA.</v>
      </c>
      <c r="L21" s="77" t="s">
        <v>202</v>
      </c>
      <c r="M21" s="20">
        <v>2</v>
      </c>
      <c r="N21" s="20">
        <v>3</v>
      </c>
      <c r="O21" s="14" t="str">
        <f t="shared" si="1"/>
        <v>Baja</v>
      </c>
      <c r="P21" s="138" t="s">
        <v>287</v>
      </c>
      <c r="Q21" s="141" t="s">
        <v>288</v>
      </c>
      <c r="R21" s="127">
        <v>43850</v>
      </c>
      <c r="S21" s="127">
        <v>44165</v>
      </c>
      <c r="T21" s="138" t="s">
        <v>289</v>
      </c>
      <c r="U21" s="16" t="s">
        <v>206</v>
      </c>
      <c r="V21" s="101"/>
    </row>
    <row r="22" spans="1:22" s="102" customFormat="1" ht="132" x14ac:dyDescent="0.2">
      <c r="A22" s="218"/>
      <c r="B22" s="215"/>
      <c r="C22" s="227"/>
      <c r="D22" s="137" t="s">
        <v>201</v>
      </c>
      <c r="E22" s="173" t="s">
        <v>282</v>
      </c>
      <c r="F22" s="138" t="s">
        <v>283</v>
      </c>
      <c r="G22" s="138" t="s">
        <v>281</v>
      </c>
      <c r="H22" s="12">
        <v>3</v>
      </c>
      <c r="I22" s="12">
        <v>3</v>
      </c>
      <c r="J22" s="57" t="str">
        <f t="shared" si="0"/>
        <v>Moderada</v>
      </c>
      <c r="K22" s="13"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77" t="s">
        <v>291</v>
      </c>
      <c r="M22" s="103">
        <v>2</v>
      </c>
      <c r="N22" s="20">
        <v>3</v>
      </c>
      <c r="O22" s="14" t="str">
        <f t="shared" si="1"/>
        <v>Baja</v>
      </c>
      <c r="P22" s="138" t="s">
        <v>290</v>
      </c>
      <c r="Q22" s="141" t="s">
        <v>288</v>
      </c>
      <c r="R22" s="127">
        <v>43852</v>
      </c>
      <c r="S22" s="127">
        <v>44165</v>
      </c>
      <c r="T22" s="138" t="s">
        <v>204</v>
      </c>
      <c r="U22" s="16" t="s">
        <v>207</v>
      </c>
      <c r="V22" s="101"/>
    </row>
    <row r="23" spans="1:22" s="102" customFormat="1" ht="94.5" customHeight="1" x14ac:dyDescent="0.2">
      <c r="A23" s="218"/>
      <c r="B23" s="215"/>
      <c r="C23" s="227"/>
      <c r="D23" s="212" t="s">
        <v>109</v>
      </c>
      <c r="E23" s="138" t="s">
        <v>292</v>
      </c>
      <c r="F23" s="138" t="s">
        <v>293</v>
      </c>
      <c r="G23" s="138" t="s">
        <v>294</v>
      </c>
      <c r="H23" s="82">
        <v>2</v>
      </c>
      <c r="I23" s="82">
        <v>3</v>
      </c>
      <c r="J23" s="57" t="str">
        <f t="shared" si="0"/>
        <v>Baja</v>
      </c>
      <c r="K23" s="13" t="s">
        <v>840</v>
      </c>
      <c r="L23" s="77" t="s">
        <v>311</v>
      </c>
      <c r="M23" s="78">
        <v>2</v>
      </c>
      <c r="N23" s="78">
        <v>3</v>
      </c>
      <c r="O23" s="14" t="str">
        <f t="shared" si="1"/>
        <v>Baja</v>
      </c>
      <c r="P23" s="138" t="s">
        <v>312</v>
      </c>
      <c r="Q23" s="138" t="s">
        <v>304</v>
      </c>
      <c r="R23" s="127">
        <v>43864</v>
      </c>
      <c r="S23" s="127">
        <v>44187</v>
      </c>
      <c r="T23" s="138" t="s">
        <v>313</v>
      </c>
      <c r="U23" s="97"/>
      <c r="V23" s="101"/>
    </row>
    <row r="24" spans="1:22" s="102" customFormat="1" ht="77.25" customHeight="1" x14ac:dyDescent="0.2">
      <c r="A24" s="218"/>
      <c r="B24" s="215"/>
      <c r="C24" s="227"/>
      <c r="D24" s="232"/>
      <c r="E24" s="236" t="s">
        <v>295</v>
      </c>
      <c r="F24" s="138" t="s">
        <v>296</v>
      </c>
      <c r="G24" s="138" t="s">
        <v>297</v>
      </c>
      <c r="H24" s="82">
        <v>2</v>
      </c>
      <c r="I24" s="82">
        <v>3</v>
      </c>
      <c r="J24" s="57" t="str">
        <f>IF(H24+I24=0," ",IF(OR(AND(H24=1,I24=3),AND(H24=1,I24=4),AND(H24=2,I24=3)),"Baja",IF(OR(AND(H24=1,I24=5),AND(H24=2,I24=4),AND(H24=3,I24=3),AND(H24=4,I24=3),AND(H24=5,I24=3)),"Moderada",IF(OR(AND(H24=2,I24=5),AND(H24=3,I24=4),AND(H24=4,I24=4),AND(H24=5,I24=4)),"Alta",IF(OR(AND(H24=3,I24=5),AND(H24=4,I24=5),AND(H24=5,I24=5)),"Extrema","")))))</f>
        <v>Baja</v>
      </c>
      <c r="K24" s="13" t="s">
        <v>840</v>
      </c>
      <c r="L24" s="77" t="s">
        <v>301</v>
      </c>
      <c r="M24" s="78">
        <v>2</v>
      </c>
      <c r="N24" s="78">
        <v>3</v>
      </c>
      <c r="O24" s="14" t="str">
        <f t="shared" si="1"/>
        <v>Baja</v>
      </c>
      <c r="P24" s="138" t="s">
        <v>303</v>
      </c>
      <c r="Q24" s="138" t="s">
        <v>304</v>
      </c>
      <c r="R24" s="127">
        <v>43864</v>
      </c>
      <c r="S24" s="127">
        <v>44187</v>
      </c>
      <c r="T24" s="138" t="s">
        <v>305</v>
      </c>
      <c r="U24" s="97"/>
      <c r="V24" s="101"/>
    </row>
    <row r="25" spans="1:22" s="102" customFormat="1" ht="96" x14ac:dyDescent="0.2">
      <c r="A25" s="218"/>
      <c r="B25" s="215"/>
      <c r="C25" s="227"/>
      <c r="D25" s="232"/>
      <c r="E25" s="237"/>
      <c r="F25" s="138" t="s">
        <v>298</v>
      </c>
      <c r="G25" s="138" t="s">
        <v>294</v>
      </c>
      <c r="H25" s="82">
        <v>3</v>
      </c>
      <c r="I25" s="82">
        <v>3</v>
      </c>
      <c r="J25" s="57" t="str">
        <f>IF(H25+I25=0," ",IF(OR(AND(H25=1,I25=3),AND(H25=1,I25=4),AND(H25=2,I25=3)),"Baja",IF(OR(AND(H25=1,I25=5),AND(H25=2,I25=4),AND(H25=3,I25=3),AND(H25=4,I25=3),AND(H25=5,I25=3)),"Moderada",IF(OR(AND(H25=2,I25=5),AND(H25=3,I25=4),AND(H25=4,I25=4),AND(H25=5,I25=4)),"Alta",IF(OR(AND(H25=3,I25=5),AND(H25=4,I25=5),AND(H25=5,I25=5)),"Extrema","")))))</f>
        <v>Moderada</v>
      </c>
      <c r="K25" s="13" t="s">
        <v>672</v>
      </c>
      <c r="L25" s="77" t="s">
        <v>302</v>
      </c>
      <c r="M25" s="78">
        <v>1</v>
      </c>
      <c r="N25" s="78">
        <v>3</v>
      </c>
      <c r="O25" s="14" t="str">
        <f t="shared" si="1"/>
        <v>Baja</v>
      </c>
      <c r="P25" s="138" t="s">
        <v>306</v>
      </c>
      <c r="Q25" s="138" t="s">
        <v>304</v>
      </c>
      <c r="R25" s="127">
        <v>43864</v>
      </c>
      <c r="S25" s="127">
        <v>44187</v>
      </c>
      <c r="T25" s="138" t="s">
        <v>307</v>
      </c>
      <c r="U25" s="97"/>
      <c r="V25" s="101"/>
    </row>
    <row r="26" spans="1:22" s="102" customFormat="1" ht="72" x14ac:dyDescent="0.2">
      <c r="A26" s="218"/>
      <c r="B26" s="215"/>
      <c r="C26" s="227"/>
      <c r="D26" s="232"/>
      <c r="E26" s="238"/>
      <c r="F26" s="138" t="s">
        <v>299</v>
      </c>
      <c r="G26" s="138" t="s">
        <v>300</v>
      </c>
      <c r="H26" s="82">
        <v>2</v>
      </c>
      <c r="I26" s="82">
        <v>3</v>
      </c>
      <c r="J26" s="57" t="str">
        <f>IF(H26+I26=0," ",IF(OR(AND(H26=1,I26=3),AND(H26=1,I26=4),AND(H26=2,I26=3)),"Baja",IF(OR(AND(H26=1,I26=5),AND(H26=2,I26=4),AND(H26=3,I26=3),AND(H26=4,I26=3),AND(H26=5,I26=3)),"Moderada",IF(OR(AND(H26=2,I26=5),AND(H26=3,I26=4),AND(H26=4,I26=4),AND(H26=5,I26=4)),"Alta",IF(OR(AND(H26=3,I26=5),AND(H26=4,I26=5),AND(H26=5,I26=5)),"Extrema","")))))</f>
        <v>Baja</v>
      </c>
      <c r="K26" s="13" t="s">
        <v>840</v>
      </c>
      <c r="L26" s="77" t="s">
        <v>301</v>
      </c>
      <c r="M26" s="78">
        <v>2</v>
      </c>
      <c r="N26" s="78">
        <v>3</v>
      </c>
      <c r="O26" s="14" t="str">
        <f t="shared" si="1"/>
        <v>Baja</v>
      </c>
      <c r="P26" s="138" t="s">
        <v>308</v>
      </c>
      <c r="Q26" s="138" t="s">
        <v>304</v>
      </c>
      <c r="R26" s="127">
        <v>43864</v>
      </c>
      <c r="S26" s="127">
        <v>44187</v>
      </c>
      <c r="T26" s="138" t="s">
        <v>309</v>
      </c>
      <c r="U26" s="97" t="s">
        <v>310</v>
      </c>
      <c r="V26" s="101"/>
    </row>
    <row r="27" spans="1:22" s="102" customFormat="1" ht="96" x14ac:dyDescent="0.2">
      <c r="A27" s="218"/>
      <c r="B27" s="215"/>
      <c r="C27" s="227"/>
      <c r="D27" s="232"/>
      <c r="E27" s="138" t="s">
        <v>314</v>
      </c>
      <c r="F27" s="138" t="s">
        <v>315</v>
      </c>
      <c r="G27" s="138" t="s">
        <v>316</v>
      </c>
      <c r="H27" s="18">
        <v>3</v>
      </c>
      <c r="I27" s="18">
        <v>3</v>
      </c>
      <c r="J27" s="57" t="str">
        <f>IF(H27+I27=0," ",IF(OR(AND(H27=1,I27=3),AND(H27=1,I27=4),AND(H27=2,I27=3)),"Baja",IF(OR(AND(H27=1,I27=5),AND(H27=2,I27=4),AND(H27=3,I27=3),AND(H27=4,I27=3),AND(H27=5,I27=3)),"Moderada",IF(OR(AND(H27=2,I27=5),AND(H27=3,I27=4),AND(H27=4,I27=4),AND(H27=5,I27=4)),"Alta",IF(OR(AND(H27=3,I27=5),AND(H27=4,I27=5),AND(H27=5,I27=5)),"Extrema","")))))</f>
        <v>Moderada</v>
      </c>
      <c r="K27" s="13" t="s">
        <v>672</v>
      </c>
      <c r="L27" s="77" t="s">
        <v>319</v>
      </c>
      <c r="M27" s="78">
        <v>1</v>
      </c>
      <c r="N27" s="78">
        <v>3</v>
      </c>
      <c r="O27" s="14" t="str">
        <f t="shared" si="1"/>
        <v>Baja</v>
      </c>
      <c r="P27" s="138" t="s">
        <v>321</v>
      </c>
      <c r="Q27" s="138" t="s">
        <v>304</v>
      </c>
      <c r="R27" s="127">
        <v>43864</v>
      </c>
      <c r="S27" s="127">
        <v>44187</v>
      </c>
      <c r="T27" s="138" t="s">
        <v>322</v>
      </c>
      <c r="U27" s="66"/>
      <c r="V27" s="101"/>
    </row>
    <row r="28" spans="1:22" s="102" customFormat="1" ht="96" x14ac:dyDescent="0.2">
      <c r="A28" s="218"/>
      <c r="B28" s="215"/>
      <c r="C28" s="227"/>
      <c r="D28" s="213"/>
      <c r="E28" s="138" t="s">
        <v>317</v>
      </c>
      <c r="F28" s="138" t="s">
        <v>318</v>
      </c>
      <c r="G28" s="138" t="s">
        <v>316</v>
      </c>
      <c r="H28" s="18">
        <v>3</v>
      </c>
      <c r="I28" s="18">
        <v>3</v>
      </c>
      <c r="J28" s="57" t="str">
        <f>IF(H28+I28=0," ",IF(OR(AND(H28=1,I28=3),AND(H28=1,I28=4),AND(H28=2,I28=3)),"Baja",IF(OR(AND(H28=1,I28=5),AND(H28=2,I28=4),AND(H28=3,I28=3),AND(H28=4,I28=3),AND(H28=5,I28=3)),"Moderada",IF(OR(AND(H28=2,I28=5),AND(H28=3,I28=4),AND(H28=4,I28=4),AND(H28=5,I28=4)),"Alta",IF(OR(AND(H28=3,I28=5),AND(H28=4,I28=5),AND(H28=5,I28=5)),"Extrema","")))))</f>
        <v>Moderada</v>
      </c>
      <c r="K28" s="13" t="s">
        <v>672</v>
      </c>
      <c r="L28" s="77" t="s">
        <v>320</v>
      </c>
      <c r="M28" s="78">
        <v>2</v>
      </c>
      <c r="N28" s="78">
        <v>3</v>
      </c>
      <c r="O28" s="14" t="str">
        <f t="shared" si="1"/>
        <v>Baja</v>
      </c>
      <c r="P28" s="66" t="s">
        <v>323</v>
      </c>
      <c r="Q28" s="138" t="s">
        <v>304</v>
      </c>
      <c r="R28" s="127">
        <v>43864</v>
      </c>
      <c r="S28" s="127">
        <v>44187</v>
      </c>
      <c r="T28" s="138" t="s">
        <v>324</v>
      </c>
      <c r="U28" s="66"/>
      <c r="V28" s="101"/>
    </row>
    <row r="29" spans="1:22" s="102" customFormat="1" ht="132" x14ac:dyDescent="0.2">
      <c r="A29" s="218"/>
      <c r="B29" s="215"/>
      <c r="C29" s="227"/>
      <c r="D29" s="212" t="s">
        <v>681</v>
      </c>
      <c r="E29" s="97" t="s">
        <v>737</v>
      </c>
      <c r="F29" s="138" t="s">
        <v>738</v>
      </c>
      <c r="G29" s="138" t="s">
        <v>739</v>
      </c>
      <c r="H29" s="12">
        <v>1</v>
      </c>
      <c r="I29" s="12">
        <v>3</v>
      </c>
      <c r="J29" s="83" t="str">
        <f t="shared" ref="J29:J37" si="2">IF(H29+I29=0," ",IF(OR(AND(H29=1,I29=3),AND(H29=1,I29=4),AND(H29=2,I29=3)),"Baja",IF(OR(AND(H29=1,I29=5),AND(H29=2,I29=4),AND(H29=3,I29=3),AND(H29=4,I29=3),AND(H29=5,I29=3)),"Moderada",IF(OR(AND(H29=2,I29=5),AND(H29=3,I29=4),AND(H29=4,I29=4),AND(H29=5,I29=4)),"Alta",IF(OR(AND(H29=3,I29=5),AND(H29=4,I29=5),AND(H29=5,I29=5)),"Extrema","")))))</f>
        <v>Baja</v>
      </c>
      <c r="K29" s="37"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76" t="s">
        <v>450</v>
      </c>
      <c r="M29" s="20">
        <v>1</v>
      </c>
      <c r="N29" s="20">
        <v>3</v>
      </c>
      <c r="O29" s="14" t="str">
        <f t="shared" si="1"/>
        <v>Baja</v>
      </c>
      <c r="P29" s="138" t="s">
        <v>740</v>
      </c>
      <c r="Q29" s="141" t="s">
        <v>741</v>
      </c>
      <c r="R29" s="127">
        <v>43864</v>
      </c>
      <c r="S29" s="127">
        <v>44195</v>
      </c>
      <c r="T29" s="138" t="s">
        <v>452</v>
      </c>
      <c r="U29" s="16" t="s">
        <v>205</v>
      </c>
      <c r="V29" s="101"/>
    </row>
    <row r="30" spans="1:22" s="102" customFormat="1" ht="288" x14ac:dyDescent="0.2">
      <c r="A30" s="218"/>
      <c r="B30" s="215"/>
      <c r="C30" s="227"/>
      <c r="D30" s="232"/>
      <c r="E30" s="138" t="s">
        <v>742</v>
      </c>
      <c r="F30" s="138" t="s">
        <v>743</v>
      </c>
      <c r="G30" s="138" t="s">
        <v>744</v>
      </c>
      <c r="H30" s="12">
        <v>1</v>
      </c>
      <c r="I30" s="12">
        <v>3</v>
      </c>
      <c r="J30" s="83" t="str">
        <f t="shared" si="2"/>
        <v>Baja</v>
      </c>
      <c r="K30" s="37"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76" t="s">
        <v>451</v>
      </c>
      <c r="M30" s="20">
        <v>1</v>
      </c>
      <c r="N30" s="20">
        <v>3</v>
      </c>
      <c r="O30" s="14" t="str">
        <f t="shared" si="1"/>
        <v>Baja</v>
      </c>
      <c r="P30" s="138" t="s">
        <v>453</v>
      </c>
      <c r="Q30" s="141" t="s">
        <v>745</v>
      </c>
      <c r="R30" s="127" t="s">
        <v>454</v>
      </c>
      <c r="S30" s="127" t="s">
        <v>454</v>
      </c>
      <c r="T30" s="138" t="s">
        <v>455</v>
      </c>
      <c r="U30" s="16" t="s">
        <v>456</v>
      </c>
      <c r="V30" s="101"/>
    </row>
    <row r="31" spans="1:22" s="102" customFormat="1" ht="264.75" thickBot="1" x14ac:dyDescent="0.25">
      <c r="A31" s="218"/>
      <c r="B31" s="215"/>
      <c r="C31" s="227"/>
      <c r="D31" s="213"/>
      <c r="E31" s="143" t="s">
        <v>746</v>
      </c>
      <c r="F31" s="143" t="s">
        <v>747</v>
      </c>
      <c r="G31" s="143" t="s">
        <v>194</v>
      </c>
      <c r="H31" s="51">
        <v>1</v>
      </c>
      <c r="I31" s="51">
        <v>3</v>
      </c>
      <c r="J31" s="52" t="str">
        <f t="shared" si="2"/>
        <v>Baja</v>
      </c>
      <c r="K31" s="53" t="str">
        <f>IF(J31="Extrema",[3]INTERPRETACION!$F$5,IF(AND(J31="Alta"),[3]INTERPRETACION!$F$4,IF(AND(J31="Moderada"),[3]INTERPRETACION!$F$3,IF(AND(J31="Baja"),[3]INTERPRETACION!$F$2))))</f>
        <v>LOS RIESGOS DE CORRUPCION DE LAS ZONAS BAJA SE ENCUENTRAN EN UN NIVEL QUE PUEDE ELIMINARSE O REDUCIRSE FACILMENTE CON LOS CONTROLES ESTABLECIDOS EN LA ENTIDAD</v>
      </c>
      <c r="L31" s="104" t="s">
        <v>748</v>
      </c>
      <c r="M31" s="54">
        <v>1</v>
      </c>
      <c r="N31" s="54">
        <v>3</v>
      </c>
      <c r="O31" s="14" t="str">
        <f t="shared" si="1"/>
        <v>Baja</v>
      </c>
      <c r="P31" s="55" t="s">
        <v>749</v>
      </c>
      <c r="Q31" s="142" t="s">
        <v>745</v>
      </c>
      <c r="R31" s="128" t="s">
        <v>454</v>
      </c>
      <c r="S31" s="128" t="s">
        <v>454</v>
      </c>
      <c r="T31" s="143" t="s">
        <v>750</v>
      </c>
      <c r="U31" s="144" t="s">
        <v>751</v>
      </c>
      <c r="V31" s="101"/>
    </row>
    <row r="32" spans="1:22" s="102" customFormat="1" ht="96" x14ac:dyDescent="0.2">
      <c r="A32" s="218"/>
      <c r="B32" s="215"/>
      <c r="C32" s="227"/>
      <c r="D32" s="212" t="s">
        <v>775</v>
      </c>
      <c r="E32" s="138" t="s">
        <v>776</v>
      </c>
      <c r="F32" s="138" t="s">
        <v>777</v>
      </c>
      <c r="G32" s="138" t="s">
        <v>778</v>
      </c>
      <c r="H32" s="87">
        <v>3</v>
      </c>
      <c r="I32" s="87">
        <v>3</v>
      </c>
      <c r="J32" s="14" t="str">
        <f>IF(H32+I32=0," ",IF(OR(AND(H32=1,I32=3),AND(H32=1,I32=4),AND(H32=2,I32=3)),"Baja",IF(OR(AND(H32=1,I32=5),AND(H32=2,I32=4),AND(H32=3,I32=3),AND(H32=4,I32=3),AND(H32=5,I32=3)),"Moderada",IF(OR(AND(H32=2,I32=5),AND(H32=3,I32=4),AND(H32=4,I32=4),AND(H32=5,I32=4)),"Alta",IF(OR(AND(H32=3,I32=5),AND(H32=4,I32=5),AND(H32=5,I32=5)),"Extrema","")))))</f>
        <v>Moderada</v>
      </c>
      <c r="K32" s="88" t="str">
        <f>IF(J32="Extrema",[2]INTERPRETACION!$F$5,IF(AND(J32="Alta"),[2]INTERPRETACION!$F$4,IF(AND(J32="Moderada"),[2]INTERPRETACION!$F$3,IF(AND(J32="Baja"),[2]INTERPRETACION!$F$2))))</f>
        <v>DEBEN TOMARSE LAS MEDIDAS NECESARIAS  PARA  LLEVAR LOS RIESGOS A LA ZONA DE RIESGO BAJA O ELIMINARLO. NOTA  EN TODO CASO  SE REQUIERE QUE LAS ENTIDADES  PROPENDAN  POR ELIMINAR EL RIESGO DE CORRUPCIÓN O POR LO MENOS LLEVARLO A LA ZONA DE RIESGO BAJA.</v>
      </c>
      <c r="L32" s="12" t="s">
        <v>779</v>
      </c>
      <c r="M32" s="105">
        <v>3</v>
      </c>
      <c r="N32" s="105">
        <v>3</v>
      </c>
      <c r="O32" s="14" t="str">
        <f t="shared" si="1"/>
        <v>Moderada</v>
      </c>
      <c r="P32" s="138" t="s">
        <v>780</v>
      </c>
      <c r="Q32" s="141" t="s">
        <v>781</v>
      </c>
      <c r="R32" s="127" t="s">
        <v>782</v>
      </c>
      <c r="S32" s="127" t="s">
        <v>783</v>
      </c>
      <c r="T32" s="138" t="s">
        <v>784</v>
      </c>
      <c r="U32" s="145"/>
      <c r="V32" s="101"/>
    </row>
    <row r="33" spans="1:22" s="102" customFormat="1" ht="96" x14ac:dyDescent="0.2">
      <c r="A33" s="218"/>
      <c r="B33" s="215"/>
      <c r="C33" s="227"/>
      <c r="D33" s="213"/>
      <c r="E33" s="138" t="s">
        <v>785</v>
      </c>
      <c r="F33" s="138" t="s">
        <v>786</v>
      </c>
      <c r="G33" s="138" t="s">
        <v>787</v>
      </c>
      <c r="H33" s="87">
        <v>4</v>
      </c>
      <c r="I33" s="87">
        <v>4</v>
      </c>
      <c r="J33" s="14" t="str">
        <f>IF(H33+I33=0," ",IF(OR(AND(H33=1,I33=3),AND(H33=1,I33=4),AND(H33=2,I33=3)),"Baja",IF(OR(AND(H33=1,I33=5),AND(H33=2,I33=4),AND(H33=3,I33=3),AND(H33=4,I33=3),AND(H33=5,I33=3)),"Moderada",IF(OR(AND(H33=2,I33=5),AND(H33=3,I33=4),AND(H33=4,I33=4),AND(H33=5,I33=4)),"Alta",IF(OR(AND(H33=3,I33=5),AND(H33=4,I33=5),AND(H33=5,I33=5)),"Extrema","")))))</f>
        <v>Alta</v>
      </c>
      <c r="K33" s="88" t="str">
        <f>IF(J33="Extrema",[2]INTERPRETACION!$F$5,IF(AND(J33="Alta"),[2]INTERPRETACION!$F$4,IF(AND(J33="Moderada"),[2]INTERPRETACION!$F$3,IF(AND(J33="Baja"),[2]INTERPRETACION!$F$2))))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3" s="106" t="s">
        <v>788</v>
      </c>
      <c r="M33" s="105">
        <v>3</v>
      </c>
      <c r="N33" s="105">
        <v>4</v>
      </c>
      <c r="O33" s="14" t="str">
        <f t="shared" si="1"/>
        <v>Alta</v>
      </c>
      <c r="P33" s="66" t="s">
        <v>789</v>
      </c>
      <c r="Q33" s="141" t="s">
        <v>781</v>
      </c>
      <c r="R33" s="129" t="s">
        <v>782</v>
      </c>
      <c r="S33" s="129" t="s">
        <v>790</v>
      </c>
      <c r="T33" s="146" t="s">
        <v>791</v>
      </c>
      <c r="U33" s="145"/>
      <c r="V33" s="101"/>
    </row>
    <row r="34" spans="1:22" s="102" customFormat="1" ht="84" x14ac:dyDescent="0.2">
      <c r="A34" s="218"/>
      <c r="B34" s="215"/>
      <c r="C34" s="227"/>
      <c r="D34" s="212" t="s">
        <v>75</v>
      </c>
      <c r="E34" s="147" t="s">
        <v>438</v>
      </c>
      <c r="F34" s="147" t="s">
        <v>439</v>
      </c>
      <c r="G34" s="147" t="s">
        <v>671</v>
      </c>
      <c r="H34" s="40">
        <v>3</v>
      </c>
      <c r="I34" s="40">
        <v>3</v>
      </c>
      <c r="J34" s="41" t="str">
        <f t="shared" si="2"/>
        <v>Moderada</v>
      </c>
      <c r="K34" s="42" t="s">
        <v>672</v>
      </c>
      <c r="L34" s="39" t="s">
        <v>442</v>
      </c>
      <c r="M34" s="43">
        <v>2</v>
      </c>
      <c r="N34" s="43">
        <v>3</v>
      </c>
      <c r="O34" s="14" t="str">
        <f t="shared" si="1"/>
        <v>Baja</v>
      </c>
      <c r="P34" s="147" t="s">
        <v>444</v>
      </c>
      <c r="Q34" s="147" t="s">
        <v>443</v>
      </c>
      <c r="R34" s="130">
        <v>43832</v>
      </c>
      <c r="S34" s="130">
        <v>44195</v>
      </c>
      <c r="T34" s="147" t="s">
        <v>214</v>
      </c>
      <c r="U34" s="147" t="s">
        <v>673</v>
      </c>
      <c r="V34" s="101"/>
    </row>
    <row r="35" spans="1:22" s="102" customFormat="1" ht="108" x14ac:dyDescent="0.2">
      <c r="A35" s="218"/>
      <c r="B35" s="215"/>
      <c r="C35" s="227"/>
      <c r="D35" s="232"/>
      <c r="E35" s="147" t="s">
        <v>674</v>
      </c>
      <c r="F35" s="147" t="s">
        <v>215</v>
      </c>
      <c r="G35" s="147" t="s">
        <v>440</v>
      </c>
      <c r="H35" s="40">
        <v>3</v>
      </c>
      <c r="I35" s="40">
        <v>3</v>
      </c>
      <c r="J35" s="41" t="str">
        <f t="shared" si="2"/>
        <v>Moderada</v>
      </c>
      <c r="K35" s="42" t="s">
        <v>672</v>
      </c>
      <c r="L35" s="44" t="s">
        <v>675</v>
      </c>
      <c r="M35" s="40">
        <v>2</v>
      </c>
      <c r="N35" s="40">
        <v>3</v>
      </c>
      <c r="O35" s="14" t="str">
        <f t="shared" si="1"/>
        <v>Baja</v>
      </c>
      <c r="P35" s="147" t="s">
        <v>445</v>
      </c>
      <c r="Q35" s="147" t="s">
        <v>443</v>
      </c>
      <c r="R35" s="130">
        <v>43853</v>
      </c>
      <c r="S35" s="130">
        <v>44195</v>
      </c>
      <c r="T35" s="147" t="s">
        <v>216</v>
      </c>
      <c r="U35" s="166" t="s">
        <v>446</v>
      </c>
      <c r="V35" s="101"/>
    </row>
    <row r="36" spans="1:22" s="102" customFormat="1" ht="84" x14ac:dyDescent="0.2">
      <c r="A36" s="218"/>
      <c r="B36" s="215"/>
      <c r="C36" s="227"/>
      <c r="D36" s="232"/>
      <c r="E36" s="148" t="s">
        <v>441</v>
      </c>
      <c r="F36" s="148" t="s">
        <v>676</v>
      </c>
      <c r="G36" s="148" t="s">
        <v>677</v>
      </c>
      <c r="H36" s="40">
        <v>5</v>
      </c>
      <c r="I36" s="40">
        <v>4</v>
      </c>
      <c r="J36" s="41" t="str">
        <f t="shared" si="2"/>
        <v>Alta</v>
      </c>
      <c r="K36" s="42" t="s">
        <v>678</v>
      </c>
      <c r="L36" s="45" t="s">
        <v>679</v>
      </c>
      <c r="M36" s="46">
        <v>5</v>
      </c>
      <c r="N36" s="46">
        <v>3</v>
      </c>
      <c r="O36" s="14" t="str">
        <f t="shared" si="1"/>
        <v>Moderada</v>
      </c>
      <c r="P36" s="148" t="s">
        <v>447</v>
      </c>
      <c r="Q36" s="147" t="s">
        <v>443</v>
      </c>
      <c r="R36" s="130">
        <v>43832</v>
      </c>
      <c r="S36" s="130">
        <v>44195</v>
      </c>
      <c r="T36" s="147" t="s">
        <v>448</v>
      </c>
      <c r="U36" s="149" t="s">
        <v>449</v>
      </c>
      <c r="V36" s="101"/>
    </row>
    <row r="37" spans="1:22" s="102" customFormat="1" ht="144" x14ac:dyDescent="0.2">
      <c r="A37" s="218"/>
      <c r="B37" s="215"/>
      <c r="C37" s="227"/>
      <c r="D37" s="232"/>
      <c r="E37" s="157" t="s">
        <v>682</v>
      </c>
      <c r="F37" s="157" t="s">
        <v>683</v>
      </c>
      <c r="G37" s="157" t="s">
        <v>684</v>
      </c>
      <c r="H37" s="49">
        <v>3</v>
      </c>
      <c r="I37" s="49">
        <v>3</v>
      </c>
      <c r="J37" s="41" t="str">
        <f t="shared" si="2"/>
        <v>Moderada</v>
      </c>
      <c r="K37" s="48" t="s">
        <v>685</v>
      </c>
      <c r="L37" s="48" t="s">
        <v>686</v>
      </c>
      <c r="M37" s="49">
        <v>2</v>
      </c>
      <c r="N37" s="49">
        <v>3</v>
      </c>
      <c r="O37" s="14" t="str">
        <f t="shared" si="1"/>
        <v>Baja</v>
      </c>
      <c r="P37" s="157" t="s">
        <v>687</v>
      </c>
      <c r="Q37" s="157" t="s">
        <v>688</v>
      </c>
      <c r="R37" s="167">
        <v>43832</v>
      </c>
      <c r="S37" s="167">
        <v>44195</v>
      </c>
      <c r="T37" s="157" t="s">
        <v>689</v>
      </c>
      <c r="U37" s="157" t="s">
        <v>690</v>
      </c>
      <c r="V37" s="101"/>
    </row>
    <row r="38" spans="1:22" s="102" customFormat="1" ht="108" x14ac:dyDescent="0.2">
      <c r="A38" s="218"/>
      <c r="B38" s="215"/>
      <c r="C38" s="227"/>
      <c r="D38" s="232"/>
      <c r="E38" s="157" t="s">
        <v>691</v>
      </c>
      <c r="F38" s="157" t="s">
        <v>692</v>
      </c>
      <c r="G38" s="157" t="s">
        <v>693</v>
      </c>
      <c r="H38" s="49">
        <v>1</v>
      </c>
      <c r="I38" s="49">
        <v>3</v>
      </c>
      <c r="J38" s="57" t="str">
        <f>IF(H38+I38=0," ",IF(OR(AND(H38=1,I38=3),AND(H38=1,I38=4),AND(H38=2,I38=3)),"Baja",IF(OR(AND(H38=1,I38=5),AND(H38=2,I38=4),AND(H38=3,I38=3),AND(H38=4,I38=3),AND(H38=5,I38=3)),"Moderada",IF(OR(AND(H38=2,I38=5),AND(H38=3,I38=4),AND(H38=4,I38=4),AND(H38=5,I38=4)),"Alta",IF(OR(AND(H38=3,I38=5),AND(H38=4,I38=5),AND(H38=5,I38=5)),"Extrema","")))))</f>
        <v>Baja</v>
      </c>
      <c r="K38" s="48" t="s">
        <v>685</v>
      </c>
      <c r="L38" s="48" t="s">
        <v>694</v>
      </c>
      <c r="M38" s="49">
        <v>1</v>
      </c>
      <c r="N38" s="49">
        <v>3</v>
      </c>
      <c r="O38" s="14" t="str">
        <f t="shared" si="1"/>
        <v>Baja</v>
      </c>
      <c r="P38" s="157" t="s">
        <v>687</v>
      </c>
      <c r="Q38" s="157" t="s">
        <v>688</v>
      </c>
      <c r="R38" s="167">
        <v>43832</v>
      </c>
      <c r="S38" s="167">
        <v>44195</v>
      </c>
      <c r="T38" s="157" t="s">
        <v>695</v>
      </c>
      <c r="U38" s="157" t="s">
        <v>696</v>
      </c>
      <c r="V38" s="101"/>
    </row>
    <row r="39" spans="1:22" s="102" customFormat="1" ht="72" x14ac:dyDescent="0.2">
      <c r="A39" s="218"/>
      <c r="B39" s="215"/>
      <c r="C39" s="227"/>
      <c r="D39" s="213"/>
      <c r="E39" s="157" t="s">
        <v>697</v>
      </c>
      <c r="F39" s="157" t="s">
        <v>698</v>
      </c>
      <c r="G39" s="157" t="s">
        <v>699</v>
      </c>
      <c r="H39" s="49">
        <v>2</v>
      </c>
      <c r="I39" s="49">
        <v>3</v>
      </c>
      <c r="J39" s="57" t="str">
        <f>IF(H39+I39=0," ",IF(OR(AND(H39=1,I39=3),AND(H39=1,I39=4),AND(H39=2,I39=3)),"Baja",IF(OR(AND(H39=1,I39=5),AND(H39=2,I39=4),AND(H39=3,I39=3),AND(H39=4,I39=3),AND(H39=5,I39=3)),"Moderada",IF(OR(AND(H39=2,I39=5),AND(H39=3,I39=4),AND(H39=4,I39=4),AND(H39=5,I39=4)),"Alta",IF(OR(AND(H39=3,I39=5),AND(H39=4,I39=5),AND(H39=5,I39=5)),"Extrema","")))))</f>
        <v>Baja</v>
      </c>
      <c r="K39" s="48" t="s">
        <v>685</v>
      </c>
      <c r="L39" s="48" t="s">
        <v>700</v>
      </c>
      <c r="M39" s="49">
        <v>1</v>
      </c>
      <c r="N39" s="49">
        <v>3</v>
      </c>
      <c r="O39" s="14" t="str">
        <f t="shared" si="1"/>
        <v>Baja</v>
      </c>
      <c r="P39" s="157" t="s">
        <v>687</v>
      </c>
      <c r="Q39" s="157" t="s">
        <v>688</v>
      </c>
      <c r="R39" s="167">
        <v>43832</v>
      </c>
      <c r="S39" s="167">
        <v>44195</v>
      </c>
      <c r="T39" s="157" t="s">
        <v>701</v>
      </c>
      <c r="U39" s="157" t="s">
        <v>702</v>
      </c>
      <c r="V39" s="101"/>
    </row>
    <row r="40" spans="1:22" s="102" customFormat="1" ht="36" x14ac:dyDescent="0.2">
      <c r="A40" s="218"/>
      <c r="B40" s="215"/>
      <c r="C40" s="227"/>
      <c r="D40" s="276" t="s">
        <v>933</v>
      </c>
      <c r="E40" s="287" t="s">
        <v>391</v>
      </c>
      <c r="F40" s="153" t="s">
        <v>841</v>
      </c>
      <c r="G40" s="153" t="s">
        <v>392</v>
      </c>
      <c r="H40" s="265">
        <v>1</v>
      </c>
      <c r="I40" s="265">
        <v>4</v>
      </c>
      <c r="J40" s="244" t="str">
        <f>IF(H40+I40=0," ",IF(OR(AND(H40=1,I40=3),AND(H40=1,I40=4),AND(H40=2,I40=3)),"Baja",IF(OR(AND(H40=1,I40=5),AND(H40=2,I40=4),AND(H40=3,I40=3),AND(H40=4,I40=3),AND(H40=5,I40=3)),"Moderada",IF(OR(AND(H40=2,I40=5),AND(H40=3,I40=4),AND(H40=4,I40=4),AND(H40=5,I40=4)),"Alta",IF(OR(AND(H40=3,I40=5),AND(H40=4,I40=5),AND(H40=5,I40=5)),"Extrema","")))))</f>
        <v>Baja</v>
      </c>
      <c r="K40" s="300" t="s">
        <v>840</v>
      </c>
      <c r="L40" s="253" t="s">
        <v>842</v>
      </c>
      <c r="M40" s="265">
        <v>1</v>
      </c>
      <c r="N40" s="265">
        <v>4</v>
      </c>
      <c r="O40" s="259" t="str">
        <f t="shared" si="1"/>
        <v>Baja</v>
      </c>
      <c r="P40" s="236" t="s">
        <v>417</v>
      </c>
      <c r="Q40" s="236" t="s">
        <v>843</v>
      </c>
      <c r="R40" s="239" t="s">
        <v>418</v>
      </c>
      <c r="S40" s="239" t="s">
        <v>418</v>
      </c>
      <c r="T40" s="236" t="s">
        <v>419</v>
      </c>
      <c r="U40" s="233" t="s">
        <v>844</v>
      </c>
      <c r="V40" s="101"/>
    </row>
    <row r="41" spans="1:22" s="102" customFormat="1" ht="96" x14ac:dyDescent="0.2">
      <c r="A41" s="218"/>
      <c r="B41" s="215"/>
      <c r="C41" s="227"/>
      <c r="D41" s="277"/>
      <c r="E41" s="288"/>
      <c r="F41" s="153" t="s">
        <v>845</v>
      </c>
      <c r="G41" s="153" t="s">
        <v>846</v>
      </c>
      <c r="H41" s="266"/>
      <c r="I41" s="266"/>
      <c r="J41" s="257"/>
      <c r="K41" s="301"/>
      <c r="L41" s="279"/>
      <c r="M41" s="266"/>
      <c r="N41" s="266"/>
      <c r="O41" s="260"/>
      <c r="P41" s="237"/>
      <c r="Q41" s="237"/>
      <c r="R41" s="240"/>
      <c r="S41" s="240"/>
      <c r="T41" s="237"/>
      <c r="U41" s="234"/>
      <c r="V41" s="101"/>
    </row>
    <row r="42" spans="1:22" s="102" customFormat="1" ht="84" x14ac:dyDescent="0.2">
      <c r="A42" s="218"/>
      <c r="B42" s="215"/>
      <c r="C42" s="227"/>
      <c r="D42" s="277"/>
      <c r="E42" s="289"/>
      <c r="F42" s="153" t="s">
        <v>847</v>
      </c>
      <c r="G42" s="153" t="s">
        <v>848</v>
      </c>
      <c r="H42" s="267"/>
      <c r="I42" s="267"/>
      <c r="J42" s="245"/>
      <c r="K42" s="302"/>
      <c r="L42" s="254"/>
      <c r="M42" s="267"/>
      <c r="N42" s="267"/>
      <c r="O42" s="261"/>
      <c r="P42" s="238"/>
      <c r="Q42" s="238"/>
      <c r="R42" s="241"/>
      <c r="S42" s="241"/>
      <c r="T42" s="238"/>
      <c r="U42" s="235"/>
      <c r="V42" s="101"/>
    </row>
    <row r="43" spans="1:22" s="102" customFormat="1" ht="108" x14ac:dyDescent="0.2">
      <c r="A43" s="218"/>
      <c r="B43" s="215"/>
      <c r="C43" s="227"/>
      <c r="D43" s="278"/>
      <c r="E43" s="170" t="s">
        <v>393</v>
      </c>
      <c r="F43" s="153" t="s">
        <v>849</v>
      </c>
      <c r="G43" s="153" t="s">
        <v>850</v>
      </c>
      <c r="H43" s="82">
        <v>1</v>
      </c>
      <c r="I43" s="82">
        <v>4</v>
      </c>
      <c r="J43" s="57" t="str">
        <f>IF(H43+I43=0," ",IF(OR(AND(H43=1,I43=3),AND(H43=1,I43=4),AND(H43=2,I43=3)),"Baja",IF(OR(AND(H43=1,I43=5),AND(H43=2,I43=4),AND(H43=3,I43=3),AND(H43=4,I43=3),AND(H43=5,I43=3)),"Moderada",IF(OR(AND(H43=2,I43=5),AND(H43=3,I43=4),AND(H43=4,I43=4),AND(H43=5,I43=4)),"Alta",IF(OR(AND(H43=3,I43=5),AND(H43=4,I43=5),AND(H43=5,I43=5)),"Extrema","")))))</f>
        <v>Baja</v>
      </c>
      <c r="K43" s="84" t="s">
        <v>840</v>
      </c>
      <c r="L43" s="108" t="s">
        <v>934</v>
      </c>
      <c r="M43" s="82">
        <v>1</v>
      </c>
      <c r="N43" s="82">
        <v>4</v>
      </c>
      <c r="O43" s="14" t="str">
        <f t="shared" si="1"/>
        <v>Baja</v>
      </c>
      <c r="P43" s="138" t="s">
        <v>421</v>
      </c>
      <c r="Q43" s="138" t="s">
        <v>851</v>
      </c>
      <c r="R43" s="127" t="s">
        <v>418</v>
      </c>
      <c r="S43" s="127" t="s">
        <v>418</v>
      </c>
      <c r="T43" s="138" t="s">
        <v>419</v>
      </c>
      <c r="U43" s="145" t="s">
        <v>844</v>
      </c>
      <c r="V43" s="101"/>
    </row>
    <row r="44" spans="1:22" s="102" customFormat="1" ht="108" x14ac:dyDescent="0.2">
      <c r="A44" s="218"/>
      <c r="B44" s="215"/>
      <c r="C44" s="227"/>
      <c r="D44" s="136" t="s">
        <v>935</v>
      </c>
      <c r="E44" s="114" t="s">
        <v>852</v>
      </c>
      <c r="F44" s="114" t="s">
        <v>853</v>
      </c>
      <c r="G44" s="114" t="s">
        <v>854</v>
      </c>
      <c r="H44" s="110">
        <v>1</v>
      </c>
      <c r="I44" s="110">
        <v>4</v>
      </c>
      <c r="J44" s="57" t="str">
        <f>IF(H44+I44=0," ",IF(OR(AND(H44=1,I44=3),AND(H44=1,I44=4),AND(H44=2,I44=3)),"Baja",IF(OR(AND(H44=1,I44=5),AND(H44=2,I44=4),AND(H44=3,I44=3),AND(H44=4,I44=3),AND(H44=5,I44=3)),"Moderada",IF(OR(AND(H44=2,I44=5),AND(H44=3,I44=4),AND(H44=4,I44=4),AND(H44=5,I44=4)),"Alta",IF(OR(AND(H44=3,I44=5),AND(H44=4,I44=5),AND(H44=5,I44=5)),"Extrema","")))))</f>
        <v>Baja</v>
      </c>
      <c r="K44" s="85" t="s">
        <v>840</v>
      </c>
      <c r="L44" s="111" t="s">
        <v>855</v>
      </c>
      <c r="M44" s="82">
        <v>1</v>
      </c>
      <c r="N44" s="82">
        <v>3</v>
      </c>
      <c r="O44" s="14" t="str">
        <f t="shared" si="1"/>
        <v>Baja</v>
      </c>
      <c r="P44" s="138" t="s">
        <v>422</v>
      </c>
      <c r="Q44" s="138" t="s">
        <v>856</v>
      </c>
      <c r="R44" s="127" t="s">
        <v>418</v>
      </c>
      <c r="S44" s="127" t="s">
        <v>418</v>
      </c>
      <c r="T44" s="138" t="s">
        <v>423</v>
      </c>
      <c r="U44" s="16" t="s">
        <v>420</v>
      </c>
      <c r="V44" s="101"/>
    </row>
    <row r="45" spans="1:22" s="102" customFormat="1" ht="84" x14ac:dyDescent="0.2">
      <c r="A45" s="218"/>
      <c r="B45" s="215"/>
      <c r="C45" s="227"/>
      <c r="D45" s="297" t="s">
        <v>936</v>
      </c>
      <c r="E45" s="287" t="s">
        <v>395</v>
      </c>
      <c r="F45" s="114" t="s">
        <v>396</v>
      </c>
      <c r="G45" s="114" t="s">
        <v>394</v>
      </c>
      <c r="H45" s="242">
        <v>2</v>
      </c>
      <c r="I45" s="242">
        <v>3</v>
      </c>
      <c r="J45" s="244" t="str">
        <f>IF(H45+I45=0," ",IF(OR(AND(H45=1,I45=3),AND(H45=1,I45=4),AND(H45=2,I45=3)),"Baja",IF(OR(AND(H45=1,I45=5),AND(H45=2,I45=4),AND(H45=3,I45=3),AND(H45=4,I45=3),AND(H45=5,I45=3)),"Moderada",IF(OR(AND(H45=2,I45=5),AND(H45=3,I45=4),AND(H45=4,I45=4),AND(H45=5,I45=4)),"Alta",IF(OR(AND(H45=3,I45=5),AND(H45=4,I45=5),AND(H45=5,I45=5)),"Extrema","")))))</f>
        <v>Baja</v>
      </c>
      <c r="K45" s="255" t="s">
        <v>840</v>
      </c>
      <c r="L45" s="112" t="s">
        <v>409</v>
      </c>
      <c r="M45" s="82">
        <v>1</v>
      </c>
      <c r="N45" s="82">
        <v>3</v>
      </c>
      <c r="O45" s="14" t="str">
        <f t="shared" si="1"/>
        <v>Baja</v>
      </c>
      <c r="P45" s="138" t="s">
        <v>424</v>
      </c>
      <c r="Q45" s="138" t="s">
        <v>851</v>
      </c>
      <c r="R45" s="127" t="s">
        <v>418</v>
      </c>
      <c r="S45" s="127" t="s">
        <v>418</v>
      </c>
      <c r="T45" s="138" t="s">
        <v>423</v>
      </c>
      <c r="U45" s="16" t="s">
        <v>420</v>
      </c>
      <c r="V45" s="101"/>
    </row>
    <row r="46" spans="1:22" s="102" customFormat="1" ht="84" x14ac:dyDescent="0.2">
      <c r="A46" s="218"/>
      <c r="B46" s="215"/>
      <c r="C46" s="227"/>
      <c r="D46" s="298"/>
      <c r="E46" s="288"/>
      <c r="F46" s="114" t="s">
        <v>857</v>
      </c>
      <c r="G46" s="114" t="s">
        <v>858</v>
      </c>
      <c r="H46" s="246"/>
      <c r="I46" s="246"/>
      <c r="J46" s="257"/>
      <c r="K46" s="263"/>
      <c r="L46" s="112" t="s">
        <v>859</v>
      </c>
      <c r="M46" s="82">
        <v>1</v>
      </c>
      <c r="N46" s="82">
        <v>3</v>
      </c>
      <c r="O46" s="14" t="str">
        <f t="shared" si="1"/>
        <v>Baja</v>
      </c>
      <c r="P46" s="138" t="s">
        <v>425</v>
      </c>
      <c r="Q46" s="138" t="s">
        <v>851</v>
      </c>
      <c r="R46" s="127" t="s">
        <v>418</v>
      </c>
      <c r="S46" s="127" t="s">
        <v>418</v>
      </c>
      <c r="T46" s="138" t="s">
        <v>423</v>
      </c>
      <c r="U46" s="16" t="s">
        <v>860</v>
      </c>
      <c r="V46" s="101"/>
    </row>
    <row r="47" spans="1:22" s="102" customFormat="1" ht="72" x14ac:dyDescent="0.2">
      <c r="A47" s="218"/>
      <c r="B47" s="215"/>
      <c r="C47" s="227"/>
      <c r="D47" s="299"/>
      <c r="E47" s="289"/>
      <c r="F47" s="114" t="s">
        <v>397</v>
      </c>
      <c r="G47" s="114" t="s">
        <v>861</v>
      </c>
      <c r="H47" s="247"/>
      <c r="I47" s="247"/>
      <c r="J47" s="245"/>
      <c r="K47" s="264"/>
      <c r="L47" s="112" t="s">
        <v>410</v>
      </c>
      <c r="M47" s="82">
        <v>1</v>
      </c>
      <c r="N47" s="82">
        <v>3</v>
      </c>
      <c r="O47" s="14" t="str">
        <f t="shared" si="1"/>
        <v>Baja</v>
      </c>
      <c r="P47" s="138" t="s">
        <v>426</v>
      </c>
      <c r="Q47" s="138" t="s">
        <v>856</v>
      </c>
      <c r="R47" s="150">
        <v>76379</v>
      </c>
      <c r="S47" s="150">
        <v>76379</v>
      </c>
      <c r="T47" s="138" t="s">
        <v>427</v>
      </c>
      <c r="U47" s="138" t="s">
        <v>428</v>
      </c>
      <c r="V47" s="101"/>
    </row>
    <row r="48" spans="1:22" s="102" customFormat="1" ht="72" x14ac:dyDescent="0.2">
      <c r="A48" s="218"/>
      <c r="B48" s="215"/>
      <c r="C48" s="227"/>
      <c r="D48" s="297" t="s">
        <v>937</v>
      </c>
      <c r="E48" s="287" t="s">
        <v>398</v>
      </c>
      <c r="F48" s="114" t="s">
        <v>862</v>
      </c>
      <c r="G48" s="287" t="s">
        <v>399</v>
      </c>
      <c r="H48" s="242">
        <v>1</v>
      </c>
      <c r="I48" s="242">
        <v>4</v>
      </c>
      <c r="J48" s="244" t="str">
        <f>IF(H48+I48=0," ",IF(OR(AND(H48=1,I48=3),AND(H48=1,I48=4),AND(H48=2,I48=3)),"Baja",IF(OR(AND(H48=1,I48=5),AND(H48=2,I48=4),AND(H48=3,I48=3),AND(H48=4,I48=3),AND(H48=5,I48=3)),"Moderada",IF(OR(AND(H48=2,I48=5),AND(H48=3,I48=4),AND(H48=4,I48=4),AND(H48=5,I48=4)),"Alta",IF(OR(AND(H48=3,I48=5),AND(H48=4,I48=5),AND(H48=5,I48=5)),"Extrema","")))))</f>
        <v>Baja</v>
      </c>
      <c r="K48" s="255" t="s">
        <v>840</v>
      </c>
      <c r="L48" s="253" t="s">
        <v>411</v>
      </c>
      <c r="M48" s="82">
        <v>1</v>
      </c>
      <c r="N48" s="82">
        <v>4</v>
      </c>
      <c r="O48" s="14" t="str">
        <f t="shared" si="1"/>
        <v>Baja</v>
      </c>
      <c r="P48" s="114" t="s">
        <v>429</v>
      </c>
      <c r="Q48" s="138" t="s">
        <v>938</v>
      </c>
      <c r="R48" s="127" t="s">
        <v>418</v>
      </c>
      <c r="S48" s="127" t="s">
        <v>418</v>
      </c>
      <c r="T48" s="138" t="s">
        <v>430</v>
      </c>
      <c r="U48" s="138" t="s">
        <v>863</v>
      </c>
      <c r="V48" s="101"/>
    </row>
    <row r="49" spans="1:22" s="102" customFormat="1" ht="72" x14ac:dyDescent="0.2">
      <c r="A49" s="218"/>
      <c r="B49" s="215"/>
      <c r="C49" s="227"/>
      <c r="D49" s="298"/>
      <c r="E49" s="289"/>
      <c r="F49" s="114" t="s">
        <v>400</v>
      </c>
      <c r="G49" s="289"/>
      <c r="H49" s="247"/>
      <c r="I49" s="247"/>
      <c r="J49" s="257"/>
      <c r="K49" s="263"/>
      <c r="L49" s="254"/>
      <c r="M49" s="82">
        <v>1</v>
      </c>
      <c r="N49" s="82">
        <v>4</v>
      </c>
      <c r="O49" s="14" t="str">
        <f t="shared" si="1"/>
        <v>Baja</v>
      </c>
      <c r="P49" s="114" t="s">
        <v>431</v>
      </c>
      <c r="Q49" s="138" t="s">
        <v>938</v>
      </c>
      <c r="R49" s="150" t="s">
        <v>418</v>
      </c>
      <c r="S49" s="127" t="s">
        <v>418</v>
      </c>
      <c r="T49" s="138" t="s">
        <v>423</v>
      </c>
      <c r="U49" s="138" t="s">
        <v>844</v>
      </c>
      <c r="V49" s="101"/>
    </row>
    <row r="50" spans="1:22" s="102" customFormat="1" ht="72" x14ac:dyDescent="0.2">
      <c r="A50" s="218"/>
      <c r="B50" s="215"/>
      <c r="C50" s="227"/>
      <c r="D50" s="299"/>
      <c r="E50" s="170" t="s">
        <v>401</v>
      </c>
      <c r="F50" s="114" t="s">
        <v>864</v>
      </c>
      <c r="G50" s="114" t="s">
        <v>402</v>
      </c>
      <c r="H50" s="113">
        <v>1</v>
      </c>
      <c r="I50" s="113">
        <v>4</v>
      </c>
      <c r="J50" s="245"/>
      <c r="K50" s="264"/>
      <c r="L50" s="114" t="s">
        <v>412</v>
      </c>
      <c r="M50" s="82">
        <v>1</v>
      </c>
      <c r="N50" s="82">
        <v>4</v>
      </c>
      <c r="O50" s="14" t="str">
        <f t="shared" si="1"/>
        <v>Baja</v>
      </c>
      <c r="P50" s="114" t="s">
        <v>432</v>
      </c>
      <c r="Q50" s="138" t="s">
        <v>856</v>
      </c>
      <c r="R50" s="150">
        <v>43879</v>
      </c>
      <c r="S50" s="150">
        <v>43879</v>
      </c>
      <c r="T50" s="138" t="s">
        <v>423</v>
      </c>
      <c r="U50" s="138" t="s">
        <v>844</v>
      </c>
      <c r="V50" s="101"/>
    </row>
    <row r="51" spans="1:22" s="102" customFormat="1" ht="72" x14ac:dyDescent="0.2">
      <c r="A51" s="218"/>
      <c r="B51" s="215"/>
      <c r="C51" s="227"/>
      <c r="D51" s="290" t="s">
        <v>939</v>
      </c>
      <c r="E51" s="284" t="s">
        <v>403</v>
      </c>
      <c r="F51" s="114" t="s">
        <v>404</v>
      </c>
      <c r="G51" s="114" t="s">
        <v>405</v>
      </c>
      <c r="H51" s="242">
        <v>2</v>
      </c>
      <c r="I51" s="242">
        <v>4</v>
      </c>
      <c r="J51" s="244" t="str">
        <f>IF(H51+I51=0," ",IF(OR(AND(H51=1,I51=3),AND(H51=1,I51=4),AND(H51=2,I51=3)),"Baja",IF(OR(AND(H51=1,I51=5),AND(H51=2,I51=4),AND(H51=3,I51=3),AND(H51=4,I51=3),AND(H51=5,I51=3)),"Moderada",IF(OR(AND(H51=2,I51=5),AND(H51=3,I51=4),AND(H51=4,I51=4),AND(H51=5,I51=4)),"Alta",IF(OR(AND(H51=3,I51=5),AND(H51=4,I51=5),AND(H51=5,I51=5)),"Extrema","")))))</f>
        <v>Moderada</v>
      </c>
      <c r="K51" s="268" t="s">
        <v>672</v>
      </c>
      <c r="L51" s="248" t="s">
        <v>413</v>
      </c>
      <c r="M51" s="265">
        <v>1</v>
      </c>
      <c r="N51" s="265">
        <v>4</v>
      </c>
      <c r="O51" s="259" t="str">
        <f t="shared" si="1"/>
        <v>Baja</v>
      </c>
      <c r="P51" s="114" t="s">
        <v>433</v>
      </c>
      <c r="Q51" s="138" t="s">
        <v>856</v>
      </c>
      <c r="R51" s="127">
        <v>43873</v>
      </c>
      <c r="S51" s="127">
        <v>43873</v>
      </c>
      <c r="T51" s="138" t="s">
        <v>423</v>
      </c>
      <c r="U51" s="138" t="s">
        <v>420</v>
      </c>
      <c r="V51" s="101"/>
    </row>
    <row r="52" spans="1:22" s="102" customFormat="1" ht="72" x14ac:dyDescent="0.2">
      <c r="A52" s="218"/>
      <c r="B52" s="215"/>
      <c r="C52" s="227"/>
      <c r="D52" s="295"/>
      <c r="E52" s="285"/>
      <c r="F52" s="114" t="s">
        <v>865</v>
      </c>
      <c r="G52" s="287" t="s">
        <v>394</v>
      </c>
      <c r="H52" s="246"/>
      <c r="I52" s="246"/>
      <c r="J52" s="257"/>
      <c r="K52" s="269"/>
      <c r="L52" s="249"/>
      <c r="M52" s="266"/>
      <c r="N52" s="266"/>
      <c r="O52" s="260"/>
      <c r="P52" s="138" t="s">
        <v>434</v>
      </c>
      <c r="Q52" s="138" t="s">
        <v>856</v>
      </c>
      <c r="R52" s="127">
        <v>43873</v>
      </c>
      <c r="S52" s="127">
        <v>43873</v>
      </c>
      <c r="T52" s="138" t="s">
        <v>423</v>
      </c>
      <c r="U52" s="138" t="s">
        <v>866</v>
      </c>
      <c r="V52" s="101"/>
    </row>
    <row r="53" spans="1:22" s="102" customFormat="1" ht="72" x14ac:dyDescent="0.2">
      <c r="A53" s="218"/>
      <c r="B53" s="215"/>
      <c r="C53" s="227"/>
      <c r="D53" s="296"/>
      <c r="E53" s="286"/>
      <c r="F53" s="114" t="s">
        <v>406</v>
      </c>
      <c r="G53" s="289"/>
      <c r="H53" s="247"/>
      <c r="I53" s="247"/>
      <c r="J53" s="245"/>
      <c r="K53" s="270"/>
      <c r="L53" s="250"/>
      <c r="M53" s="267"/>
      <c r="N53" s="267"/>
      <c r="O53" s="261"/>
      <c r="P53" s="138" t="s">
        <v>867</v>
      </c>
      <c r="Q53" s="138" t="s">
        <v>856</v>
      </c>
      <c r="R53" s="127" t="s">
        <v>418</v>
      </c>
      <c r="S53" s="127" t="s">
        <v>418</v>
      </c>
      <c r="T53" s="138" t="s">
        <v>423</v>
      </c>
      <c r="U53" s="138" t="s">
        <v>844</v>
      </c>
      <c r="V53" s="101"/>
    </row>
    <row r="54" spans="1:22" s="102" customFormat="1" ht="96" x14ac:dyDescent="0.2">
      <c r="A54" s="218"/>
      <c r="B54" s="215"/>
      <c r="C54" s="227"/>
      <c r="D54" s="292" t="s">
        <v>940</v>
      </c>
      <c r="E54" s="236" t="s">
        <v>407</v>
      </c>
      <c r="F54" s="114" t="s">
        <v>408</v>
      </c>
      <c r="G54" s="287" t="s">
        <v>399</v>
      </c>
      <c r="H54" s="242">
        <v>1</v>
      </c>
      <c r="I54" s="242">
        <v>3</v>
      </c>
      <c r="J54" s="244" t="str">
        <f>IF(H54+I54=0," ",IF(OR(AND(H54=1,I54=3),AND(H54=1,I54=4),AND(H54=2,I54=3)),"Baja",IF(OR(AND(H54=1,I54=5),AND(H54=2,I54=4),AND(H54=3,I54=3),AND(H54=4,I54=3),AND(H54=5,I54=3)),"Moderada",IF(OR(AND(H54=2,I54=5),AND(H54=3,I54=4),AND(H54=4,I54=4),AND(H54=5,I54=4)),"Alta",IF(OR(AND(H54=3,I54=5),AND(H54=4,I54=5),AND(H54=5,I54=5)),"Extrema","")))))</f>
        <v>Baja</v>
      </c>
      <c r="K54" s="255" t="s">
        <v>840</v>
      </c>
      <c r="L54" s="112" t="s">
        <v>414</v>
      </c>
      <c r="M54" s="80">
        <v>1</v>
      </c>
      <c r="N54" s="80">
        <v>3</v>
      </c>
      <c r="O54" s="14" t="str">
        <f t="shared" si="1"/>
        <v>Baja</v>
      </c>
      <c r="P54" s="138" t="s">
        <v>435</v>
      </c>
      <c r="Q54" s="138" t="s">
        <v>868</v>
      </c>
      <c r="R54" s="127" t="s">
        <v>418</v>
      </c>
      <c r="S54" s="127" t="s">
        <v>418</v>
      </c>
      <c r="T54" s="138" t="s">
        <v>423</v>
      </c>
      <c r="U54" s="138" t="s">
        <v>866</v>
      </c>
      <c r="V54" s="101"/>
    </row>
    <row r="55" spans="1:22" s="102" customFormat="1" ht="24" x14ac:dyDescent="0.2">
      <c r="A55" s="218"/>
      <c r="B55" s="215"/>
      <c r="C55" s="227"/>
      <c r="D55" s="293"/>
      <c r="E55" s="237"/>
      <c r="F55" s="114" t="s">
        <v>400</v>
      </c>
      <c r="G55" s="288"/>
      <c r="H55" s="246"/>
      <c r="I55" s="246"/>
      <c r="J55" s="257"/>
      <c r="K55" s="263"/>
      <c r="L55" s="253" t="s">
        <v>869</v>
      </c>
      <c r="M55" s="251">
        <v>1</v>
      </c>
      <c r="N55" s="251">
        <v>3</v>
      </c>
      <c r="O55" s="259" t="str">
        <f t="shared" si="1"/>
        <v>Baja</v>
      </c>
      <c r="P55" s="236" t="s">
        <v>436</v>
      </c>
      <c r="Q55" s="236" t="s">
        <v>856</v>
      </c>
      <c r="R55" s="239">
        <v>43874</v>
      </c>
      <c r="S55" s="239">
        <v>43874</v>
      </c>
      <c r="T55" s="236" t="s">
        <v>423</v>
      </c>
      <c r="U55" s="236" t="s">
        <v>844</v>
      </c>
      <c r="V55" s="101"/>
    </row>
    <row r="56" spans="1:22" s="102" customFormat="1" ht="24" x14ac:dyDescent="0.2">
      <c r="A56" s="218"/>
      <c r="B56" s="215"/>
      <c r="C56" s="227"/>
      <c r="D56" s="294"/>
      <c r="E56" s="238"/>
      <c r="F56" s="114" t="s">
        <v>870</v>
      </c>
      <c r="G56" s="289"/>
      <c r="H56" s="247"/>
      <c r="I56" s="247"/>
      <c r="J56" s="245"/>
      <c r="K56" s="264"/>
      <c r="L56" s="254"/>
      <c r="M56" s="252"/>
      <c r="N56" s="252"/>
      <c r="O56" s="261"/>
      <c r="P56" s="238"/>
      <c r="Q56" s="238"/>
      <c r="R56" s="241"/>
      <c r="S56" s="241"/>
      <c r="T56" s="238"/>
      <c r="U56" s="238"/>
      <c r="V56" s="101"/>
    </row>
    <row r="57" spans="1:22" s="102" customFormat="1" ht="60" x14ac:dyDescent="0.2">
      <c r="A57" s="218"/>
      <c r="B57" s="215"/>
      <c r="C57" s="227"/>
      <c r="D57" s="290" t="s">
        <v>941</v>
      </c>
      <c r="E57" s="236" t="s">
        <v>871</v>
      </c>
      <c r="F57" s="114" t="s">
        <v>872</v>
      </c>
      <c r="G57" s="114" t="s">
        <v>399</v>
      </c>
      <c r="H57" s="242">
        <v>2</v>
      </c>
      <c r="I57" s="242">
        <v>4</v>
      </c>
      <c r="J57" s="244" t="str">
        <f>IF(H57+I57=0," ",IF(OR(AND(H57=1,I57=3),AND(H57=1,I57=4),AND(H57=2,I57=3)),"Baja",IF(OR(AND(H57=1,I57=5),AND(H57=2,I57=4),AND(H57=3,I57=3),AND(H57=4,I57=3),AND(H57=5,I57=3)),"Moderada",IF(OR(AND(H57=2,I57=5),AND(H57=3,I57=4),AND(H57=4,I57=4),AND(H57=5,I57=4)),"Alta",IF(OR(AND(H57=3,I57=5),AND(H57=4,I57=5),AND(H57=5,I57=5)),"Extrema","")))))</f>
        <v>Moderada</v>
      </c>
      <c r="K57" s="255" t="s">
        <v>672</v>
      </c>
      <c r="L57" s="89" t="s">
        <v>415</v>
      </c>
      <c r="M57" s="82">
        <v>1</v>
      </c>
      <c r="N57" s="82">
        <v>3</v>
      </c>
      <c r="O57" s="14" t="str">
        <f t="shared" si="1"/>
        <v>Baja</v>
      </c>
      <c r="P57" s="236" t="s">
        <v>437</v>
      </c>
      <c r="Q57" s="236" t="s">
        <v>851</v>
      </c>
      <c r="R57" s="239" t="s">
        <v>418</v>
      </c>
      <c r="S57" s="239" t="s">
        <v>418</v>
      </c>
      <c r="T57" s="236" t="s">
        <v>423</v>
      </c>
      <c r="U57" s="236" t="s">
        <v>863</v>
      </c>
      <c r="V57" s="101"/>
    </row>
    <row r="58" spans="1:22" s="102" customFormat="1" ht="60.75" thickBot="1" x14ac:dyDescent="0.25">
      <c r="A58" s="219"/>
      <c r="B58" s="216"/>
      <c r="C58" s="228"/>
      <c r="D58" s="291"/>
      <c r="E58" s="262"/>
      <c r="F58" s="161" t="s">
        <v>406</v>
      </c>
      <c r="G58" s="161" t="s">
        <v>399</v>
      </c>
      <c r="H58" s="243"/>
      <c r="I58" s="243"/>
      <c r="J58" s="245"/>
      <c r="K58" s="256"/>
      <c r="L58" s="116" t="s">
        <v>416</v>
      </c>
      <c r="M58" s="81">
        <v>1</v>
      </c>
      <c r="N58" s="81">
        <v>3</v>
      </c>
      <c r="O58" s="14" t="str">
        <f t="shared" si="1"/>
        <v>Baja</v>
      </c>
      <c r="P58" s="262"/>
      <c r="Q58" s="262"/>
      <c r="R58" s="258"/>
      <c r="S58" s="258"/>
      <c r="T58" s="262"/>
      <c r="U58" s="262"/>
      <c r="V58" s="101"/>
    </row>
    <row r="59" spans="1:22" s="102" customFormat="1" ht="140.25" x14ac:dyDescent="0.2">
      <c r="A59" s="220">
        <v>3</v>
      </c>
      <c r="B59" s="223" t="s">
        <v>76</v>
      </c>
      <c r="C59" s="226" t="s">
        <v>77</v>
      </c>
      <c r="D59" s="205" t="s">
        <v>325</v>
      </c>
      <c r="E59" s="198" t="s">
        <v>326</v>
      </c>
      <c r="F59" s="198" t="s">
        <v>327</v>
      </c>
      <c r="G59" s="198" t="s">
        <v>328</v>
      </c>
      <c r="H59" s="199">
        <v>4</v>
      </c>
      <c r="I59" s="199">
        <v>5</v>
      </c>
      <c r="J59" s="57" t="str">
        <f>IF(H59+I59=0," ",IF(OR(AND(H59=1,I59=3),AND(H59=1,I59=4),AND(H59=2,I59=3)),"Baja",IF(OR(AND(H59=1,I59=5),AND(H59=2,I59=4),AND(H59=3,I59=3),AND(H59=4,I59=3),AND(H59=5,I59=3)),"Moderada",IF(OR(AND(H59=2,I59=5),AND(H59=3,I59=4),AND(H59=4,I59=4),AND(H59=5,I59=4)),"Alta",IF(OR(AND(H59=3,I59=5),AND(H59=4,I59=5),AND(H59=5,I59=5)),"Extrema","")))))</f>
        <v>Extrema</v>
      </c>
      <c r="K59" s="15" t="str">
        <f>IF(J59="Extrema",[1]INTERPRETACION!$F$5,IF(AND(J59="Alta"),[1]INTERPRETACION!$F$4,IF(AND(J59="Moderada"),[1]INTERPRETACION!$F$3,IF(AND(J59="Baja"),[1]INTERPRETACION!$F$2))))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9" s="198" t="s">
        <v>333</v>
      </c>
      <c r="M59" s="199">
        <v>4</v>
      </c>
      <c r="N59" s="199">
        <v>3</v>
      </c>
      <c r="O59" s="91" t="str">
        <f t="shared" si="1"/>
        <v>Moderada</v>
      </c>
      <c r="P59" s="198" t="s">
        <v>335</v>
      </c>
      <c r="Q59" s="199" t="s">
        <v>336</v>
      </c>
      <c r="R59" s="200" t="s">
        <v>719</v>
      </c>
      <c r="S59" s="200" t="s">
        <v>720</v>
      </c>
      <c r="T59" s="198" t="s">
        <v>337</v>
      </c>
      <c r="U59" s="198" t="s">
        <v>338</v>
      </c>
      <c r="V59" s="101"/>
    </row>
    <row r="60" spans="1:22" s="102" customFormat="1" ht="255" x14ac:dyDescent="0.2">
      <c r="A60" s="221"/>
      <c r="B60" s="224"/>
      <c r="C60" s="227"/>
      <c r="D60" s="197" t="s">
        <v>329</v>
      </c>
      <c r="E60" s="196" t="s">
        <v>330</v>
      </c>
      <c r="F60" s="196" t="s">
        <v>331</v>
      </c>
      <c r="G60" s="196" t="s">
        <v>332</v>
      </c>
      <c r="H60" s="178">
        <v>3</v>
      </c>
      <c r="I60" s="178">
        <v>3</v>
      </c>
      <c r="J60" s="57" t="str">
        <f t="shared" ref="J60:J68" si="3">IF(H60+I60=0," ",IF(OR(AND(H60=1,I60=3),AND(H60=1,I60=4),AND(H60=2,I60=3)),"Baja",IF(OR(AND(H60=1,I60=5),AND(H60=2,I60=4),AND(H60=3,I60=3),AND(H60=4,I60=3),AND(H60=5,I60=3)),"Moderada",IF(OR(AND(H60=2,I60=5),AND(H60=3,I60=4),AND(H60=4,I60=4),AND(H60=5,I60=4)),"Alta",IF(OR(AND(H60=3,I60=5),AND(H60=4,I60=5),AND(H60=5,I60=5)),"Extrema","")))))</f>
        <v>Moderada</v>
      </c>
      <c r="K60" s="58" t="str">
        <f>IF(J60="Extrema",[1]INTERPRETACION!$F$5,IF(AND(J60="Alta"),[1]INTERPRETACION!$F$4,IF(AND(J60="Moderada"),[1]INTERPRETACION!$F$3,IF(AND(J60="Baja"),[1]INTERPRETACION!$F$2))))</f>
        <v>DEBEN TOMARSE LAS MEDIDAS NECESARIAS  PARA  LLEVAR LOS RIESGOS A LA ZONA DE RIESGO BAJA O ELIMINARLO. NOTA  EN TODO CASO  SE REQUIERE QUE LAS ENTIDADES  PROPENDAN  POR ELIMINAR EL RIESGO DE CORRUPCIÓN O POR LO MENOS LLEVARLO A LA ZONA DE RIESGO BAJA.</v>
      </c>
      <c r="L60" s="196" t="s">
        <v>334</v>
      </c>
      <c r="M60" s="178">
        <v>2</v>
      </c>
      <c r="N60" s="178">
        <v>3</v>
      </c>
      <c r="O60" s="91" t="str">
        <f t="shared" si="1"/>
        <v>Baja</v>
      </c>
      <c r="P60" s="198" t="s">
        <v>339</v>
      </c>
      <c r="Q60" s="199" t="s">
        <v>336</v>
      </c>
      <c r="R60" s="200" t="s">
        <v>719</v>
      </c>
      <c r="S60" s="200" t="s">
        <v>720</v>
      </c>
      <c r="T60" s="202" t="s">
        <v>721</v>
      </c>
      <c r="U60" s="202" t="s">
        <v>340</v>
      </c>
      <c r="V60" s="101"/>
    </row>
    <row r="61" spans="1:22" s="102" customFormat="1" ht="96" x14ac:dyDescent="0.2">
      <c r="A61" s="217">
        <v>4</v>
      </c>
      <c r="B61" s="214" t="s">
        <v>78</v>
      </c>
      <c r="C61" s="226" t="s">
        <v>66</v>
      </c>
      <c r="D61" s="206" t="s">
        <v>33</v>
      </c>
      <c r="E61" s="198" t="s">
        <v>34</v>
      </c>
      <c r="F61" s="198" t="s">
        <v>35</v>
      </c>
      <c r="G61" s="198" t="s">
        <v>36</v>
      </c>
      <c r="H61" s="199">
        <v>3</v>
      </c>
      <c r="I61" s="199">
        <v>3</v>
      </c>
      <c r="J61" s="57" t="str">
        <f t="shared" si="3"/>
        <v>Moderada</v>
      </c>
      <c r="K61" s="58" t="str">
        <f>IF(J61="Extrema",[1]INTERPRETACION!$F$5,IF(AND(J61="Alta"),[1]INTERPRETACION!$F$4,IF(AND(J61="Moderada"),[1]INTERPRETACION!$F$3,IF(AND(J61="Baja"),[1]INTERPRETACION!$F$2))))</f>
        <v>DEBEN TOMARSE LAS MEDIDAS NECESARIAS  PARA  LLEVAR LOS RIESGOS A LA ZONA DE RIESGO BAJA O ELIMINARLO. NOTA  EN TODO CASO  SE REQUIERE QUE LAS ENTIDADES  PROPENDAN  POR ELIMINAR EL RIESGO DE CORRUPCIÓN O POR LO MENOS LLEVARLO A LA ZONA DE RIESGO BAJA.</v>
      </c>
      <c r="L61" s="201" t="s">
        <v>361</v>
      </c>
      <c r="M61" s="199">
        <v>2</v>
      </c>
      <c r="N61" s="199">
        <v>3</v>
      </c>
      <c r="O61" s="91" t="str">
        <f t="shared" si="1"/>
        <v>Baja</v>
      </c>
      <c r="P61" s="198" t="s">
        <v>341</v>
      </c>
      <c r="Q61" s="199" t="s">
        <v>363</v>
      </c>
      <c r="R61" s="200" t="s">
        <v>719</v>
      </c>
      <c r="S61" s="200" t="s">
        <v>720</v>
      </c>
      <c r="T61" s="202" t="s">
        <v>342</v>
      </c>
      <c r="U61" s="202" t="s">
        <v>984</v>
      </c>
      <c r="V61" s="101"/>
    </row>
    <row r="62" spans="1:22" s="102" customFormat="1" ht="96" x14ac:dyDescent="0.2">
      <c r="A62" s="218"/>
      <c r="B62" s="215"/>
      <c r="C62" s="227"/>
      <c r="D62" s="207" t="s">
        <v>37</v>
      </c>
      <c r="E62" s="196" t="s">
        <v>38</v>
      </c>
      <c r="F62" s="203" t="s">
        <v>343</v>
      </c>
      <c r="G62" s="196" t="s">
        <v>344</v>
      </c>
      <c r="H62" s="199">
        <v>4</v>
      </c>
      <c r="I62" s="199">
        <v>4</v>
      </c>
      <c r="J62" s="57" t="str">
        <f t="shared" si="3"/>
        <v>Alta</v>
      </c>
      <c r="K62" s="58" t="str">
        <f>IF(J62="Extrema",[1]INTERPRETACION!$F$5,IF(AND(J62="Alta"),[1]INTERPRETACION!$F$4,IF(AND(J62="Moderada"),[1]INTERPRETACION!$F$3,IF(AND(J62="Baja"),[1]INTERPRETACION!$F$2))))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2" s="201" t="s">
        <v>356</v>
      </c>
      <c r="M62" s="204">
        <v>4</v>
      </c>
      <c r="N62" s="204">
        <v>3</v>
      </c>
      <c r="O62" s="91" t="str">
        <f t="shared" si="1"/>
        <v>Moderada</v>
      </c>
      <c r="P62" s="201" t="s">
        <v>362</v>
      </c>
      <c r="Q62" s="199" t="s">
        <v>363</v>
      </c>
      <c r="R62" s="200" t="s">
        <v>719</v>
      </c>
      <c r="S62" s="200" t="s">
        <v>720</v>
      </c>
      <c r="T62" s="201" t="s">
        <v>364</v>
      </c>
      <c r="U62" s="201" t="s">
        <v>365</v>
      </c>
      <c r="V62" s="101"/>
    </row>
    <row r="63" spans="1:22" s="102" customFormat="1" ht="103.5" customHeight="1" x14ac:dyDescent="0.2">
      <c r="A63" s="218"/>
      <c r="B63" s="215"/>
      <c r="C63" s="227"/>
      <c r="D63" s="208" t="s">
        <v>39</v>
      </c>
      <c r="E63" s="203" t="s">
        <v>345</v>
      </c>
      <c r="F63" s="203" t="s">
        <v>40</v>
      </c>
      <c r="G63" s="196" t="s">
        <v>41</v>
      </c>
      <c r="H63" s="199">
        <v>4</v>
      </c>
      <c r="I63" s="199">
        <v>4</v>
      </c>
      <c r="J63" s="57" t="str">
        <f t="shared" si="3"/>
        <v>Alta</v>
      </c>
      <c r="K63" s="58" t="str">
        <f>IF(J63="Extrema",[1]INTERPRETACION!$F$5,IF(AND(J63="Alta"),[1]INTERPRETACION!$F$4,IF(AND(J63="Moderada"),[1]INTERPRETACION!$F$3,IF(AND(J63="Baja"),[1]INTERPRETACION!$F$2))))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3" s="199" t="s">
        <v>357</v>
      </c>
      <c r="M63" s="204">
        <v>3</v>
      </c>
      <c r="N63" s="204">
        <v>3</v>
      </c>
      <c r="O63" s="91" t="str">
        <f t="shared" si="1"/>
        <v>Moderada</v>
      </c>
      <c r="P63" s="201" t="s">
        <v>366</v>
      </c>
      <c r="Q63" s="199" t="s">
        <v>363</v>
      </c>
      <c r="R63" s="200" t="s">
        <v>719</v>
      </c>
      <c r="S63" s="200" t="s">
        <v>720</v>
      </c>
      <c r="T63" s="201" t="s">
        <v>367</v>
      </c>
      <c r="U63" s="201" t="s">
        <v>365</v>
      </c>
      <c r="V63" s="101"/>
    </row>
    <row r="64" spans="1:22" s="102" customFormat="1" ht="96" x14ac:dyDescent="0.2">
      <c r="A64" s="218"/>
      <c r="B64" s="215"/>
      <c r="C64" s="227"/>
      <c r="D64" s="207" t="s">
        <v>67</v>
      </c>
      <c r="E64" s="191" t="s">
        <v>68</v>
      </c>
      <c r="F64" s="191" t="s">
        <v>69</v>
      </c>
      <c r="G64" s="196" t="s">
        <v>70</v>
      </c>
      <c r="H64" s="70">
        <v>5</v>
      </c>
      <c r="I64" s="70">
        <v>4</v>
      </c>
      <c r="J64" s="57" t="str">
        <f t="shared" si="3"/>
        <v>Alta</v>
      </c>
      <c r="K64" s="58" t="str">
        <f>IF(J64="Extrema",[1]INTERPRETACION!$F$5,IF(AND(J64="Alta"),[1]INTERPRETACION!$F$4,IF(AND(J64="Moderada"),[1]INTERPRETACION!$F$3,IF(AND(J64="Baja"),[1]INTERPRETACION!$F$2))))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4" s="198" t="s">
        <v>71</v>
      </c>
      <c r="M64" s="17">
        <v>4</v>
      </c>
      <c r="N64" s="17">
        <v>3</v>
      </c>
      <c r="O64" s="91" t="str">
        <f t="shared" si="1"/>
        <v>Moderada</v>
      </c>
      <c r="P64" s="198" t="s">
        <v>42</v>
      </c>
      <c r="Q64" s="198" t="s">
        <v>368</v>
      </c>
      <c r="R64" s="200" t="s">
        <v>722</v>
      </c>
      <c r="S64" s="200" t="s">
        <v>720</v>
      </c>
      <c r="T64" s="198" t="s">
        <v>985</v>
      </c>
      <c r="U64" s="198" t="s">
        <v>208</v>
      </c>
      <c r="V64" s="101"/>
    </row>
    <row r="65" spans="1:22" s="102" customFormat="1" ht="108" x14ac:dyDescent="0.2">
      <c r="A65" s="218"/>
      <c r="B65" s="215"/>
      <c r="C65" s="227"/>
      <c r="D65" s="206" t="s">
        <v>28</v>
      </c>
      <c r="E65" s="198" t="s">
        <v>29</v>
      </c>
      <c r="F65" s="198" t="s">
        <v>30</v>
      </c>
      <c r="G65" s="198" t="s">
        <v>31</v>
      </c>
      <c r="H65" s="17">
        <v>4</v>
      </c>
      <c r="I65" s="17">
        <v>5</v>
      </c>
      <c r="J65" s="57" t="str">
        <f t="shared" si="3"/>
        <v>Extrema</v>
      </c>
      <c r="K65" s="58" t="str">
        <f>IF(J65="Extrema",[1]INTERPRETACION!$F$5,IF(AND(J65="Alta"),[1]INTERPRETACION!$F$4,IF(AND(J65="Moderada"),[1]INTERPRETACION!$F$3,IF(AND(J65="Baja"),[1]INTERPRETACION!$F$2))))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5" s="198" t="s">
        <v>65</v>
      </c>
      <c r="M65" s="20">
        <v>3</v>
      </c>
      <c r="N65" s="20">
        <v>4</v>
      </c>
      <c r="O65" s="91" t="str">
        <f>IF(M65+N65=0," ",IF(OR(AND(M65=1,N65=3),AND(M65=1,N65=4),AND(M65=2,N65=3)),"Baja",IF(OR(AND(M65=1,N65=5),AND(M65=2,N65=4),AND(M65=3,N65=3),AND(M65=4,N65=3),AND(M65=5,N65=3)),"Moderada",IF(OR(AND(M65=2,N65=5),AND(M65=3,N65=4),AND(M65=4,N65=4),AND(M65=5,N65=4)),"Alta",IF(OR(AND(M65=3,N65=5),AND(M65=4,N65=5),AND(M65=5,N65=5)),"Extrema","")))))</f>
        <v>Alta</v>
      </c>
      <c r="P65" s="198" t="s">
        <v>32</v>
      </c>
      <c r="Q65" s="15" t="s">
        <v>369</v>
      </c>
      <c r="R65" s="200" t="s">
        <v>722</v>
      </c>
      <c r="S65" s="200" t="s">
        <v>720</v>
      </c>
      <c r="T65" s="198" t="s">
        <v>154</v>
      </c>
      <c r="U65" s="198" t="s">
        <v>209</v>
      </c>
      <c r="V65" s="101"/>
    </row>
    <row r="66" spans="1:22" s="102" customFormat="1" ht="102" x14ac:dyDescent="0.2">
      <c r="A66" s="218"/>
      <c r="B66" s="215"/>
      <c r="C66" s="227"/>
      <c r="D66" s="206" t="s">
        <v>346</v>
      </c>
      <c r="E66" s="198" t="s">
        <v>347</v>
      </c>
      <c r="F66" s="198" t="s">
        <v>348</v>
      </c>
      <c r="G66" s="198" t="s">
        <v>349</v>
      </c>
      <c r="H66" s="17">
        <v>4</v>
      </c>
      <c r="I66" s="17">
        <v>3</v>
      </c>
      <c r="J66" s="57" t="str">
        <f t="shared" si="3"/>
        <v>Moderada</v>
      </c>
      <c r="K66" s="58" t="str">
        <f>IF(J66="Extrema",[1]INTERPRETACION!$F$5,IF(AND(J66="Alta"),[1]INTERPRETACION!$F$4,IF(AND(J66="Moderada"),[1]INTERPRETACION!$F$3,IF(AND(J66="Baja"),[1]INTERPRETACION!$F$2))))</f>
        <v>DEBEN TOMARSE LAS MEDIDAS NECESARIAS  PARA  LLEVAR LOS RIESGOS A LA ZONA DE RIESGO BAJA O ELIMINARLO. NOTA  EN TODO CASO  SE REQUIERE QUE LAS ENTIDADES  PROPENDAN  POR ELIMINAR EL RIESGO DE CORRUPCIÓN O POR LO MENOS LLEVARLO A LA ZONA DE RIESGO BAJA.</v>
      </c>
      <c r="L66" s="198" t="s">
        <v>358</v>
      </c>
      <c r="M66" s="20">
        <v>2</v>
      </c>
      <c r="N66" s="20">
        <v>3</v>
      </c>
      <c r="O66" s="91" t="str">
        <f>IF(M66+N66=0," ",IF(OR(AND(M66=1,N66=3),AND(M66=1,N66=4),AND(M66=2,N66=3)),"Baja",IF(OR(AND(M66=1,N66=5),AND(M66=2,N66=4),AND(M66=3,N66=3),AND(M66=4,N66=3),AND(M66=5,N66=3)),"Moderada",IF(OR(AND(M66=2,N66=5),AND(M66=3,N66=4),AND(M66=4,N66=4),AND(M66=5,N66=4)),"Alta",IF(OR(AND(M66=3,N66=5),AND(M66=4,N66=5),AND(M66=5,N66=5)),"Extrema","")))))</f>
        <v>Baja</v>
      </c>
      <c r="P66" s="198" t="s">
        <v>370</v>
      </c>
      <c r="Q66" s="198" t="s">
        <v>369</v>
      </c>
      <c r="R66" s="200" t="s">
        <v>722</v>
      </c>
      <c r="S66" s="200" t="s">
        <v>720</v>
      </c>
      <c r="T66" s="198" t="s">
        <v>371</v>
      </c>
      <c r="U66" s="198" t="s">
        <v>372</v>
      </c>
      <c r="V66" s="101"/>
    </row>
    <row r="67" spans="1:22" s="102" customFormat="1" ht="96" x14ac:dyDescent="0.2">
      <c r="A67" s="218"/>
      <c r="B67" s="215"/>
      <c r="C67" s="227"/>
      <c r="D67" s="206" t="s">
        <v>793</v>
      </c>
      <c r="E67" s="198" t="s">
        <v>794</v>
      </c>
      <c r="F67" s="198" t="s">
        <v>350</v>
      </c>
      <c r="G67" s="198" t="s">
        <v>351</v>
      </c>
      <c r="H67" s="17">
        <v>5</v>
      </c>
      <c r="I67" s="17">
        <v>4</v>
      </c>
      <c r="J67" s="57" t="str">
        <f t="shared" si="3"/>
        <v>Alta</v>
      </c>
      <c r="K67" s="58" t="str">
        <f>IF(J67="Extrema",[1]INTERPRETACION!$F$5,IF(AND(J67="Alta"),[1]INTERPRETACION!$F$4,IF(AND(J67="Moderada"),[1]INTERPRETACION!$F$3,IF(AND(J67="Baja"),[1]INTERPRETACION!$F$2))))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7" s="198" t="s">
        <v>359</v>
      </c>
      <c r="M67" s="20">
        <v>4</v>
      </c>
      <c r="N67" s="20">
        <v>3</v>
      </c>
      <c r="O67" s="91" t="str">
        <f>IF(M67+N67=0," ",IF(OR(AND(M67=1,N67=3),AND(M67=1,N67=4),AND(M67=2,N67=3)),"Baja",IF(OR(AND(M67=1,N67=5),AND(M67=2,N67=4),AND(M67=3,N67=3),AND(M67=4,N67=3),AND(M67=5,N67=3)),"Moderada",IF(OR(AND(M67=2,N67=5),AND(M67=3,N67=4),AND(M67=4,N67=4),AND(M67=5,N67=4)),"Alta",IF(OR(AND(M67=3,N67=5),AND(M67=4,N67=5),AND(M67=5,N67=5)),"Extrema","")))))</f>
        <v>Moderada</v>
      </c>
      <c r="P67" s="198" t="s">
        <v>373</v>
      </c>
      <c r="Q67" s="198" t="s">
        <v>369</v>
      </c>
      <c r="R67" s="200" t="s">
        <v>722</v>
      </c>
      <c r="S67" s="200" t="s">
        <v>720</v>
      </c>
      <c r="T67" s="198" t="s">
        <v>375</v>
      </c>
      <c r="U67" s="198" t="s">
        <v>792</v>
      </c>
      <c r="V67" s="101"/>
    </row>
    <row r="68" spans="1:22" s="102" customFormat="1" ht="96" x14ac:dyDescent="0.2">
      <c r="A68" s="219"/>
      <c r="B68" s="216"/>
      <c r="C68" s="228"/>
      <c r="D68" s="206" t="s">
        <v>352</v>
      </c>
      <c r="E68" s="198" t="s">
        <v>353</v>
      </c>
      <c r="F68" s="198" t="s">
        <v>354</v>
      </c>
      <c r="G68" s="198" t="s">
        <v>355</v>
      </c>
      <c r="H68" s="17">
        <v>3</v>
      </c>
      <c r="I68" s="17">
        <v>3</v>
      </c>
      <c r="J68" s="57" t="str">
        <f t="shared" si="3"/>
        <v>Moderada</v>
      </c>
      <c r="K68" s="58"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198" t="s">
        <v>360</v>
      </c>
      <c r="M68" s="20">
        <v>2</v>
      </c>
      <c r="N68" s="20">
        <v>3</v>
      </c>
      <c r="O68" s="91" t="str">
        <f>IF(M68+N68=0," ",IF(OR(AND(M68=1,N68=3),AND(M68=1,N68=4),AND(M68=2,N68=3)),"Baja",IF(OR(AND(M68=1,N68=5),AND(M68=2,N68=4),AND(M68=3,N68=3),AND(M68=4,N68=3),AND(M68=5,N68=3)),"Moderada",IF(OR(AND(M68=2,N68=5),AND(M68=3,N68=4),AND(M68=4,N68=4),AND(M68=5,N68=4)),"Alta",IF(OR(AND(M68=3,N68=5),AND(M68=4,N68=5),AND(M68=5,N68=5)),"Extrema","")))))</f>
        <v>Baja</v>
      </c>
      <c r="P68" s="198" t="s">
        <v>374</v>
      </c>
      <c r="Q68" s="199" t="s">
        <v>986</v>
      </c>
      <c r="R68" s="70" t="s">
        <v>722</v>
      </c>
      <c r="S68" s="70" t="s">
        <v>720</v>
      </c>
      <c r="T68" s="198" t="s">
        <v>795</v>
      </c>
      <c r="U68" s="198" t="s">
        <v>376</v>
      </c>
      <c r="V68" s="101"/>
    </row>
    <row r="69" spans="1:22" s="102" customFormat="1" ht="108" x14ac:dyDescent="0.2">
      <c r="A69" s="220">
        <v>5</v>
      </c>
      <c r="B69" s="223" t="s">
        <v>79</v>
      </c>
      <c r="C69" s="226" t="s">
        <v>80</v>
      </c>
      <c r="D69" s="136" t="s">
        <v>100</v>
      </c>
      <c r="E69" s="114" t="s">
        <v>91</v>
      </c>
      <c r="F69" s="114" t="s">
        <v>92</v>
      </c>
      <c r="G69" s="114" t="s">
        <v>93</v>
      </c>
      <c r="H69" s="73">
        <v>3</v>
      </c>
      <c r="I69" s="73">
        <v>5</v>
      </c>
      <c r="J69" s="83" t="str">
        <f t="shared" ref="J69:J91" si="4">IF(H69+I69=0," ",IF(OR(AND(H69=1,I69=3),AND(H69=1,I69=4),AND(H69=2,I69=3)),"Baja",IF(OR(AND(H69=1,I69=5),AND(H69=2,I69=4),AND(H69=3,I69=3),AND(H69=4,I69=3),AND(H69=5,I69=3)),"Moderada",IF(OR(AND(H69=2,I69=5),AND(H69=3,I69=4),AND(H69=4,I69=4),AND(H69=5,I69=4)),"Alta",IF(OR(AND(H69=3,I69=5),AND(H69=4,I69=5),AND(H69=5,I69=5)),"Extrema","")))))</f>
        <v>Extrema</v>
      </c>
      <c r="K69" s="74" t="s">
        <v>833</v>
      </c>
      <c r="L69" s="72" t="s">
        <v>94</v>
      </c>
      <c r="M69" s="73">
        <v>2</v>
      </c>
      <c r="N69" s="78">
        <v>5</v>
      </c>
      <c r="O69" s="14" t="str">
        <f t="shared" ref="O69:O111" si="5">IF(M69+N69=0," ",IF(OR(AND(M69=1,N69=3),AND(M69=1,N69=4),AND(M69=2,N69=3)),"Baja",IF(OR(AND(M69=1,N69=5),AND(M69=2,N69=4),AND(M69=3,N69=3),AND(M69=4,N69=3),AND(M69=5,N69=3)),"Moderada",IF(OR(AND(M69=2,N69=5),AND(M69=3,N69=4),AND(M69=4,N69=4),AND(M69=5,N69=4)),"Alta",IF(OR(AND(M69=3,N69=5),AND(M69=4,N69=5),AND(M69=5,N69=5)),"Extrema","")))))</f>
        <v>Alta</v>
      </c>
      <c r="P69" s="114" t="s">
        <v>95</v>
      </c>
      <c r="Q69" s="114" t="s">
        <v>96</v>
      </c>
      <c r="R69" s="114" t="s">
        <v>834</v>
      </c>
      <c r="S69" s="132">
        <v>44166</v>
      </c>
      <c r="T69" s="114" t="s">
        <v>97</v>
      </c>
      <c r="U69" s="114" t="s">
        <v>98</v>
      </c>
      <c r="V69" s="101"/>
    </row>
    <row r="70" spans="1:22" s="102" customFormat="1" ht="108" x14ac:dyDescent="0.2">
      <c r="A70" s="221"/>
      <c r="B70" s="224"/>
      <c r="C70" s="227"/>
      <c r="D70" s="136" t="s">
        <v>99</v>
      </c>
      <c r="E70" s="114" t="s">
        <v>101</v>
      </c>
      <c r="F70" s="114" t="s">
        <v>92</v>
      </c>
      <c r="G70" s="114" t="s">
        <v>102</v>
      </c>
      <c r="H70" s="73">
        <v>3</v>
      </c>
      <c r="I70" s="73">
        <v>5</v>
      </c>
      <c r="J70" s="83" t="str">
        <f t="shared" si="4"/>
        <v>Extrema</v>
      </c>
      <c r="K70" s="74" t="s">
        <v>833</v>
      </c>
      <c r="L70" s="72" t="s">
        <v>103</v>
      </c>
      <c r="M70" s="73">
        <v>2</v>
      </c>
      <c r="N70" s="78">
        <v>5</v>
      </c>
      <c r="O70" s="14" t="str">
        <f t="shared" si="5"/>
        <v>Alta</v>
      </c>
      <c r="P70" s="114" t="s">
        <v>104</v>
      </c>
      <c r="Q70" s="114" t="s">
        <v>105</v>
      </c>
      <c r="R70" s="114" t="s">
        <v>834</v>
      </c>
      <c r="S70" s="132">
        <v>44166</v>
      </c>
      <c r="T70" s="114" t="s">
        <v>106</v>
      </c>
      <c r="U70" s="114" t="s">
        <v>107</v>
      </c>
      <c r="V70" s="101"/>
    </row>
    <row r="71" spans="1:22" s="102" customFormat="1" ht="96" x14ac:dyDescent="0.2">
      <c r="A71" s="221"/>
      <c r="B71" s="224"/>
      <c r="C71" s="227"/>
      <c r="D71" s="136" t="s">
        <v>108</v>
      </c>
      <c r="E71" s="136" t="s">
        <v>175</v>
      </c>
      <c r="F71" s="97" t="s">
        <v>176</v>
      </c>
      <c r="G71" s="136" t="s">
        <v>377</v>
      </c>
      <c r="H71" s="75">
        <v>1</v>
      </c>
      <c r="I71" s="75">
        <v>5</v>
      </c>
      <c r="J71" s="83" t="str">
        <f t="shared" si="4"/>
        <v>Moderada</v>
      </c>
      <c r="K71" s="74" t="s">
        <v>672</v>
      </c>
      <c r="L71" s="71" t="s">
        <v>110</v>
      </c>
      <c r="M71" s="75">
        <v>1</v>
      </c>
      <c r="N71" s="78">
        <v>3</v>
      </c>
      <c r="O71" s="14" t="str">
        <f t="shared" si="5"/>
        <v>Baja</v>
      </c>
      <c r="P71" s="97" t="s">
        <v>111</v>
      </c>
      <c r="Q71" s="97" t="s">
        <v>112</v>
      </c>
      <c r="R71" s="97" t="s">
        <v>835</v>
      </c>
      <c r="S71" s="97" t="s">
        <v>836</v>
      </c>
      <c r="T71" s="97" t="s">
        <v>113</v>
      </c>
      <c r="U71" s="97" t="s">
        <v>114</v>
      </c>
      <c r="V71" s="101"/>
    </row>
    <row r="72" spans="1:22" s="102" customFormat="1" ht="96" x14ac:dyDescent="0.2">
      <c r="A72" s="221"/>
      <c r="B72" s="224"/>
      <c r="C72" s="227"/>
      <c r="D72" s="136" t="s">
        <v>115</v>
      </c>
      <c r="E72" s="97" t="s">
        <v>177</v>
      </c>
      <c r="F72" s="136" t="s">
        <v>178</v>
      </c>
      <c r="G72" s="97" t="s">
        <v>378</v>
      </c>
      <c r="H72" s="75">
        <v>1</v>
      </c>
      <c r="I72" s="75">
        <v>5</v>
      </c>
      <c r="J72" s="83" t="str">
        <f t="shared" si="4"/>
        <v>Moderada</v>
      </c>
      <c r="K72" s="74" t="s">
        <v>672</v>
      </c>
      <c r="L72" s="70" t="s">
        <v>116</v>
      </c>
      <c r="M72" s="75">
        <v>1</v>
      </c>
      <c r="N72" s="78">
        <v>3</v>
      </c>
      <c r="O72" s="14" t="str">
        <f t="shared" si="5"/>
        <v>Baja</v>
      </c>
      <c r="P72" s="97" t="s">
        <v>117</v>
      </c>
      <c r="Q72" s="97" t="s">
        <v>387</v>
      </c>
      <c r="R72" s="97" t="s">
        <v>837</v>
      </c>
      <c r="S72" s="97" t="s">
        <v>837</v>
      </c>
      <c r="T72" s="97" t="s">
        <v>119</v>
      </c>
      <c r="U72" s="97" t="s">
        <v>118</v>
      </c>
      <c r="V72" s="101"/>
    </row>
    <row r="73" spans="1:22" s="102" customFormat="1" ht="96" x14ac:dyDescent="0.2">
      <c r="A73" s="221"/>
      <c r="B73" s="224"/>
      <c r="C73" s="227"/>
      <c r="D73" s="136" t="s">
        <v>120</v>
      </c>
      <c r="E73" s="97" t="s">
        <v>179</v>
      </c>
      <c r="F73" s="136" t="s">
        <v>379</v>
      </c>
      <c r="G73" s="136" t="s">
        <v>380</v>
      </c>
      <c r="H73" s="75">
        <v>3</v>
      </c>
      <c r="I73" s="75">
        <v>4</v>
      </c>
      <c r="J73" s="83" t="str">
        <f t="shared" si="4"/>
        <v>Alta</v>
      </c>
      <c r="K73" s="74" t="s">
        <v>678</v>
      </c>
      <c r="L73" s="70" t="s">
        <v>385</v>
      </c>
      <c r="M73" s="75">
        <v>2</v>
      </c>
      <c r="N73" s="78">
        <v>4</v>
      </c>
      <c r="O73" s="14" t="str">
        <f t="shared" si="5"/>
        <v>Moderada</v>
      </c>
      <c r="P73" s="97" t="s">
        <v>386</v>
      </c>
      <c r="Q73" s="97" t="s">
        <v>121</v>
      </c>
      <c r="R73" s="133" t="s">
        <v>834</v>
      </c>
      <c r="S73" s="97" t="s">
        <v>838</v>
      </c>
      <c r="T73" s="97" t="s">
        <v>122</v>
      </c>
      <c r="U73" s="97" t="s">
        <v>123</v>
      </c>
      <c r="V73" s="101"/>
    </row>
    <row r="74" spans="1:22" s="102" customFormat="1" ht="96" x14ac:dyDescent="0.2">
      <c r="A74" s="221"/>
      <c r="B74" s="224"/>
      <c r="C74" s="227"/>
      <c r="D74" s="136" t="s">
        <v>124</v>
      </c>
      <c r="E74" s="97" t="s">
        <v>180</v>
      </c>
      <c r="F74" s="97" t="s">
        <v>181</v>
      </c>
      <c r="G74" s="136" t="s">
        <v>182</v>
      </c>
      <c r="H74" s="75">
        <v>2</v>
      </c>
      <c r="I74" s="75">
        <v>5</v>
      </c>
      <c r="J74" s="83" t="str">
        <f t="shared" si="4"/>
        <v>Alta</v>
      </c>
      <c r="K74" s="74" t="s">
        <v>678</v>
      </c>
      <c r="L74" s="70" t="s">
        <v>125</v>
      </c>
      <c r="M74" s="75">
        <v>2</v>
      </c>
      <c r="N74" s="78">
        <v>4</v>
      </c>
      <c r="O74" s="14" t="str">
        <f t="shared" si="5"/>
        <v>Moderada</v>
      </c>
      <c r="P74" s="97" t="s">
        <v>126</v>
      </c>
      <c r="Q74" s="97" t="s">
        <v>388</v>
      </c>
      <c r="R74" s="97" t="s">
        <v>834</v>
      </c>
      <c r="S74" s="97" t="s">
        <v>839</v>
      </c>
      <c r="T74" s="97" t="s">
        <v>127</v>
      </c>
      <c r="U74" s="97" t="s">
        <v>128</v>
      </c>
      <c r="V74" s="101"/>
    </row>
    <row r="75" spans="1:22" s="102" customFormat="1" ht="108" x14ac:dyDescent="0.2">
      <c r="A75" s="221"/>
      <c r="B75" s="224"/>
      <c r="C75" s="227"/>
      <c r="D75" s="136" t="s">
        <v>129</v>
      </c>
      <c r="E75" s="136" t="s">
        <v>183</v>
      </c>
      <c r="F75" s="97" t="s">
        <v>184</v>
      </c>
      <c r="G75" s="136" t="s">
        <v>381</v>
      </c>
      <c r="H75" s="75">
        <v>3</v>
      </c>
      <c r="I75" s="75">
        <v>5</v>
      </c>
      <c r="J75" s="83" t="str">
        <f t="shared" si="4"/>
        <v>Extrema</v>
      </c>
      <c r="K75" s="74" t="s">
        <v>833</v>
      </c>
      <c r="L75" s="71" t="s">
        <v>130</v>
      </c>
      <c r="M75" s="75">
        <v>2</v>
      </c>
      <c r="N75" s="78">
        <v>5</v>
      </c>
      <c r="O75" s="14" t="str">
        <f t="shared" si="5"/>
        <v>Alta</v>
      </c>
      <c r="P75" s="136" t="s">
        <v>131</v>
      </c>
      <c r="Q75" s="97" t="s">
        <v>132</v>
      </c>
      <c r="R75" s="97" t="s">
        <v>834</v>
      </c>
      <c r="S75" s="97" t="s">
        <v>839</v>
      </c>
      <c r="T75" s="97" t="s">
        <v>133</v>
      </c>
      <c r="U75" s="97" t="s">
        <v>134</v>
      </c>
      <c r="V75" s="101"/>
    </row>
    <row r="76" spans="1:22" s="102" customFormat="1" ht="96" x14ac:dyDescent="0.2">
      <c r="A76" s="221"/>
      <c r="B76" s="224"/>
      <c r="C76" s="227"/>
      <c r="D76" s="136" t="s">
        <v>135</v>
      </c>
      <c r="E76" s="97" t="s">
        <v>185</v>
      </c>
      <c r="F76" s="97" t="s">
        <v>382</v>
      </c>
      <c r="G76" s="97" t="s">
        <v>383</v>
      </c>
      <c r="H76" s="75">
        <v>2</v>
      </c>
      <c r="I76" s="75">
        <v>4</v>
      </c>
      <c r="J76" s="83" t="str">
        <f t="shared" si="4"/>
        <v>Moderada</v>
      </c>
      <c r="K76" s="74" t="s">
        <v>672</v>
      </c>
      <c r="L76" s="70" t="s">
        <v>136</v>
      </c>
      <c r="M76" s="75">
        <v>1</v>
      </c>
      <c r="N76" s="78">
        <v>4</v>
      </c>
      <c r="O76" s="14" t="str">
        <f t="shared" si="5"/>
        <v>Baja</v>
      </c>
      <c r="P76" s="97" t="s">
        <v>137</v>
      </c>
      <c r="Q76" s="97" t="s">
        <v>389</v>
      </c>
      <c r="R76" s="97" t="s">
        <v>834</v>
      </c>
      <c r="S76" s="97" t="s">
        <v>834</v>
      </c>
      <c r="T76" s="97" t="s">
        <v>138</v>
      </c>
      <c r="U76" s="97" t="s">
        <v>139</v>
      </c>
      <c r="V76" s="101"/>
    </row>
    <row r="77" spans="1:22" s="102" customFormat="1" ht="96" x14ac:dyDescent="0.2">
      <c r="A77" s="221"/>
      <c r="B77" s="224"/>
      <c r="C77" s="227"/>
      <c r="D77" s="136" t="s">
        <v>140</v>
      </c>
      <c r="E77" s="97" t="s">
        <v>186</v>
      </c>
      <c r="F77" s="97" t="s">
        <v>384</v>
      </c>
      <c r="G77" s="97" t="s">
        <v>187</v>
      </c>
      <c r="H77" s="75">
        <v>2</v>
      </c>
      <c r="I77" s="75">
        <v>5</v>
      </c>
      <c r="J77" s="83" t="str">
        <f t="shared" si="4"/>
        <v>Alta</v>
      </c>
      <c r="K77" s="74" t="s">
        <v>678</v>
      </c>
      <c r="L77" s="70" t="s">
        <v>141</v>
      </c>
      <c r="M77" s="75">
        <v>2</v>
      </c>
      <c r="N77" s="78">
        <v>4</v>
      </c>
      <c r="O77" s="14" t="str">
        <f t="shared" si="5"/>
        <v>Moderada</v>
      </c>
      <c r="P77" s="97" t="s">
        <v>188</v>
      </c>
      <c r="Q77" s="97" t="s">
        <v>389</v>
      </c>
      <c r="R77" s="97" t="s">
        <v>834</v>
      </c>
      <c r="S77" s="97" t="s">
        <v>839</v>
      </c>
      <c r="T77" s="97" t="s">
        <v>142</v>
      </c>
      <c r="U77" s="97" t="s">
        <v>143</v>
      </c>
      <c r="V77" s="101"/>
    </row>
    <row r="78" spans="1:22" s="102" customFormat="1" ht="96" x14ac:dyDescent="0.2">
      <c r="A78" s="222"/>
      <c r="B78" s="225"/>
      <c r="C78" s="228"/>
      <c r="D78" s="136" t="s">
        <v>144</v>
      </c>
      <c r="E78" s="97" t="s">
        <v>189</v>
      </c>
      <c r="F78" s="97" t="s">
        <v>190</v>
      </c>
      <c r="G78" s="97" t="s">
        <v>191</v>
      </c>
      <c r="H78" s="75">
        <v>2</v>
      </c>
      <c r="I78" s="75">
        <v>4</v>
      </c>
      <c r="J78" s="83" t="str">
        <f t="shared" si="4"/>
        <v>Moderada</v>
      </c>
      <c r="K78" s="74" t="s">
        <v>672</v>
      </c>
      <c r="L78" s="70" t="s">
        <v>145</v>
      </c>
      <c r="M78" s="75">
        <v>1</v>
      </c>
      <c r="N78" s="78">
        <v>4</v>
      </c>
      <c r="O78" s="14" t="str">
        <f t="shared" si="5"/>
        <v>Baja</v>
      </c>
      <c r="P78" s="97" t="s">
        <v>146</v>
      </c>
      <c r="Q78" s="97" t="s">
        <v>390</v>
      </c>
      <c r="R78" s="97" t="s">
        <v>834</v>
      </c>
      <c r="S78" s="97" t="s">
        <v>839</v>
      </c>
      <c r="T78" s="97" t="s">
        <v>147</v>
      </c>
      <c r="U78" s="97" t="s">
        <v>148</v>
      </c>
      <c r="V78" s="101"/>
    </row>
    <row r="79" spans="1:22" s="102" customFormat="1" ht="96" x14ac:dyDescent="0.2">
      <c r="A79" s="217">
        <v>6</v>
      </c>
      <c r="B79" s="214" t="s">
        <v>81</v>
      </c>
      <c r="C79" s="226" t="s">
        <v>51</v>
      </c>
      <c r="D79" s="136"/>
      <c r="E79" s="151" t="s">
        <v>457</v>
      </c>
      <c r="F79" s="151" t="s">
        <v>458</v>
      </c>
      <c r="G79" s="151" t="s">
        <v>459</v>
      </c>
      <c r="H79" s="17">
        <v>3</v>
      </c>
      <c r="I79" s="17">
        <v>3</v>
      </c>
      <c r="J79" s="57" t="str">
        <f t="shared" ref="J79:J85" si="6">IF(H79+I79=0," ",IF(OR(AND(H79=1,I79=3),AND(H79=1,I79=4),AND(H79=2,I79=3)),"Baja",IF(OR(AND(H79=1,I79=5),AND(H79=2,I79=4),AND(H79=3,I79=3),AND(H79=4,I79=3),AND(H79=5,I79=3)),"Moderada",IF(OR(AND(H79=2,I79=5),AND(H79=3,I79=4),AND(H79=4,I79=4),AND(H79=5,I79=4)),"Alta",IF(OR(AND(H79=3,I79=5),AND(H79=4,I79=5),AND(H79=5,I79=5)),"Extrema","")))))</f>
        <v>Moderada</v>
      </c>
      <c r="K79" s="86" t="str">
        <f>IF(J79="Extrema",[1]INTERPRETACION!$F$5,IF(AND(J79="Alta"),[1]INTERPRETACION!$F$4,IF(AND(J79="Moderada"),[1]INTERPRETACION!$F$3,IF(AND(J79="Baja"),[1]INTERPRETACION!$F$2))))</f>
        <v>DEBEN TOMARSE LAS MEDIDAS NECESARIAS  PARA  LLEVAR LOS RIESGOS A LA ZONA DE RIESGO BAJA O ELIMINARLO. NOTA  EN TODO CASO  SE REQUIERE QUE LAS ENTIDADES  PROPENDAN  POR ELIMINAR EL RIESGO DE CORRUPCIÓN O POR LO MENOS LLEVARLO A LA ZONA DE RIESGO BAJA.</v>
      </c>
      <c r="L79" s="86" t="s">
        <v>149</v>
      </c>
      <c r="M79" s="78">
        <v>1</v>
      </c>
      <c r="N79" s="78">
        <v>3</v>
      </c>
      <c r="O79" s="91" t="str">
        <f t="shared" ref="O79:O85" si="7">IF(M79+N79=0," ",IF(OR(AND(M79=1,N79=3),AND(M79=1,N79=4),AND(M79=2,N79=3)),"Baja",IF(OR(AND(M79=1,N79=5),AND(M79=2,N79=4),AND(M79=3,N79=3),AND(M79=4,N79=3),AND(M79=5,N79=3)),"Moderada",IF(OR(AND(M79=2,N79=5),AND(M79=3,N79=4),AND(M79=4,N79=4),AND(M79=5,N79=4)),"Alta",IF(OR(AND(M79=3,N79=5),AND(M79=4,N79=5),AND(M79=5,N79=5)),"Extrema","")))))</f>
        <v>Baja</v>
      </c>
      <c r="P79" s="151" t="s">
        <v>460</v>
      </c>
      <c r="Q79" s="16" t="s">
        <v>895</v>
      </c>
      <c r="R79" s="131">
        <v>43850</v>
      </c>
      <c r="S79" s="131">
        <v>44195</v>
      </c>
      <c r="T79" s="151" t="s">
        <v>461</v>
      </c>
      <c r="U79" s="151" t="s">
        <v>462</v>
      </c>
      <c r="V79" s="101"/>
    </row>
    <row r="80" spans="1:22" s="102" customFormat="1" ht="96" x14ac:dyDescent="0.2">
      <c r="A80" s="218"/>
      <c r="B80" s="215"/>
      <c r="C80" s="227"/>
      <c r="D80" s="136"/>
      <c r="E80" s="97" t="s">
        <v>896</v>
      </c>
      <c r="F80" s="97" t="s">
        <v>897</v>
      </c>
      <c r="G80" s="97" t="s">
        <v>898</v>
      </c>
      <c r="H80" s="94">
        <v>3</v>
      </c>
      <c r="I80" s="94">
        <v>4</v>
      </c>
      <c r="J80" s="57" t="str">
        <f t="shared" si="6"/>
        <v>Alta</v>
      </c>
      <c r="K80" s="74" t="str">
        <f>IF(J80="Extrema",[1]INTERPRETACION!$F$5,IF(AND(J80="Alta"),[1]INTERPRETACION!$F$4,IF(AND(J80="Moderada"),[1]INTERPRETACION!$F$3,IF(AND(J80="Baja"),[1]INTERPRETACION!$F$2))))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0" s="70" t="s">
        <v>899</v>
      </c>
      <c r="M80" s="94">
        <v>3</v>
      </c>
      <c r="N80" s="94">
        <v>3</v>
      </c>
      <c r="O80" s="95" t="str">
        <f t="shared" si="7"/>
        <v>Moderada</v>
      </c>
      <c r="P80" s="97" t="s">
        <v>900</v>
      </c>
      <c r="Q80" s="97" t="s">
        <v>901</v>
      </c>
      <c r="R80" s="96">
        <v>43851</v>
      </c>
      <c r="S80" s="96">
        <v>44195</v>
      </c>
      <c r="T80" s="97" t="s">
        <v>902</v>
      </c>
      <c r="U80" s="97" t="s">
        <v>903</v>
      </c>
      <c r="V80" s="101"/>
    </row>
    <row r="81" spans="1:22" s="102" customFormat="1" ht="96" x14ac:dyDescent="0.2">
      <c r="A81" s="219"/>
      <c r="B81" s="216"/>
      <c r="C81" s="228"/>
      <c r="D81" s="136"/>
      <c r="E81" s="151" t="s">
        <v>904</v>
      </c>
      <c r="F81" s="151" t="s">
        <v>905</v>
      </c>
      <c r="G81" s="151" t="s">
        <v>459</v>
      </c>
      <c r="H81" s="78">
        <v>3</v>
      </c>
      <c r="I81" s="78">
        <v>3</v>
      </c>
      <c r="J81" s="57" t="str">
        <f t="shared" si="6"/>
        <v>Moderada</v>
      </c>
      <c r="K81" s="92"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17" t="s">
        <v>906</v>
      </c>
      <c r="M81" s="78">
        <v>3</v>
      </c>
      <c r="N81" s="78">
        <v>3</v>
      </c>
      <c r="O81" s="91" t="str">
        <f t="shared" si="7"/>
        <v>Moderada</v>
      </c>
      <c r="P81" s="16" t="s">
        <v>907</v>
      </c>
      <c r="Q81" s="16" t="s">
        <v>895</v>
      </c>
      <c r="R81" s="131">
        <v>43850</v>
      </c>
      <c r="S81" s="131">
        <v>44195</v>
      </c>
      <c r="T81" s="16" t="s">
        <v>908</v>
      </c>
      <c r="U81" s="16"/>
      <c r="V81" s="101"/>
    </row>
    <row r="82" spans="1:22" s="102" customFormat="1" ht="96" x14ac:dyDescent="0.2">
      <c r="A82" s="220">
        <v>7</v>
      </c>
      <c r="B82" s="223" t="s">
        <v>82</v>
      </c>
      <c r="C82" s="229" t="s">
        <v>658</v>
      </c>
      <c r="D82" s="182"/>
      <c r="E82" s="122" t="s">
        <v>909</v>
      </c>
      <c r="F82" s="95" t="s">
        <v>910</v>
      </c>
      <c r="G82" s="122" t="s">
        <v>911</v>
      </c>
      <c r="H82" s="70">
        <v>5</v>
      </c>
      <c r="I82" s="70">
        <v>4</v>
      </c>
      <c r="J82" s="57" t="str">
        <f t="shared" si="6"/>
        <v>Alta</v>
      </c>
      <c r="K82" s="74"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91" t="s">
        <v>153</v>
      </c>
      <c r="M82" s="70">
        <v>3</v>
      </c>
      <c r="N82" s="70">
        <v>3</v>
      </c>
      <c r="O82" s="91" t="str">
        <f t="shared" si="7"/>
        <v>Moderada</v>
      </c>
      <c r="P82" s="95" t="s">
        <v>912</v>
      </c>
      <c r="Q82" s="16" t="s">
        <v>913</v>
      </c>
      <c r="R82" s="134">
        <v>43862</v>
      </c>
      <c r="S82" s="131">
        <v>44043</v>
      </c>
      <c r="T82" s="16" t="s">
        <v>914</v>
      </c>
      <c r="U82" s="16" t="s">
        <v>660</v>
      </c>
      <c r="V82" s="101"/>
    </row>
    <row r="83" spans="1:22" s="102" customFormat="1" ht="96" x14ac:dyDescent="0.2">
      <c r="A83" s="221"/>
      <c r="B83" s="224"/>
      <c r="C83" s="230"/>
      <c r="D83" s="182"/>
      <c r="E83" s="16" t="s">
        <v>915</v>
      </c>
      <c r="F83" s="16" t="s">
        <v>916</v>
      </c>
      <c r="G83" s="16" t="s">
        <v>917</v>
      </c>
      <c r="H83" s="78">
        <v>3</v>
      </c>
      <c r="I83" s="78">
        <v>3</v>
      </c>
      <c r="J83" s="57" t="str">
        <f t="shared" si="6"/>
        <v>Moderada</v>
      </c>
      <c r="K83" s="74" t="str">
        <f>IF(J83="Extrema",[1]INTERPRETACION!$F$5,IF(AND(J83="Alta"),[1]INTERPRETACION!$F$4,IF(AND(J83="Moderada"),[1]INTERPRETACION!$F$3,IF(AND(J83="Baja"),[1]INTERPRETACION!$F$2))))</f>
        <v>DEBEN TOMARSE LAS MEDIDAS NECESARIAS  PARA  LLEVAR LOS RIESGOS A LA ZONA DE RIESGO BAJA O ELIMINARLO. NOTA  EN TODO CASO  SE REQUIERE QUE LAS ENTIDADES  PROPENDAN  POR ELIMINAR EL RIESGO DE CORRUPCIÓN O POR LO MENOS LLEVARLO A LA ZONA DE RIESGO BAJA.</v>
      </c>
      <c r="L83" s="17" t="s">
        <v>918</v>
      </c>
      <c r="M83" s="93">
        <v>3</v>
      </c>
      <c r="N83" s="93">
        <v>3</v>
      </c>
      <c r="O83" s="91" t="str">
        <f t="shared" si="7"/>
        <v>Moderada</v>
      </c>
      <c r="P83" s="16" t="s">
        <v>919</v>
      </c>
      <c r="Q83" s="16" t="s">
        <v>913</v>
      </c>
      <c r="R83" s="131">
        <v>43862</v>
      </c>
      <c r="S83" s="131">
        <v>44196</v>
      </c>
      <c r="T83" s="16" t="s">
        <v>920</v>
      </c>
      <c r="U83" s="16" t="s">
        <v>921</v>
      </c>
      <c r="V83" s="101"/>
    </row>
    <row r="84" spans="1:22" s="102" customFormat="1" ht="108" x14ac:dyDescent="0.2">
      <c r="A84" s="221"/>
      <c r="B84" s="224"/>
      <c r="C84" s="230"/>
      <c r="D84" s="182"/>
      <c r="E84" s="16" t="s">
        <v>659</v>
      </c>
      <c r="F84" s="16" t="s">
        <v>922</v>
      </c>
      <c r="G84" s="16" t="s">
        <v>923</v>
      </c>
      <c r="H84" s="78">
        <v>4</v>
      </c>
      <c r="I84" s="78">
        <v>5</v>
      </c>
      <c r="J84" s="57" t="str">
        <f t="shared" si="6"/>
        <v>Extrema</v>
      </c>
      <c r="K84" s="74" t="str">
        <f>IF(J84="Extrema",[1]INTERPRETACION!$F$5,IF(AND(J84="Alta"),[1]INTERPRETACION!$F$4,IF(AND(J84="Moderada"),[1]INTERPRETACION!$F$3,IF(AND(J84="Baja"),[1]INTERPRETACION!$F$2))))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84" s="17" t="s">
        <v>153</v>
      </c>
      <c r="M84" s="93">
        <v>5</v>
      </c>
      <c r="N84" s="93">
        <v>4</v>
      </c>
      <c r="O84" s="91" t="str">
        <f t="shared" si="7"/>
        <v>Alta</v>
      </c>
      <c r="P84" s="16" t="s">
        <v>924</v>
      </c>
      <c r="Q84" s="16" t="s">
        <v>913</v>
      </c>
      <c r="R84" s="131">
        <v>43862</v>
      </c>
      <c r="S84" s="131">
        <v>44196</v>
      </c>
      <c r="T84" s="16" t="s">
        <v>925</v>
      </c>
      <c r="U84" s="16" t="s">
        <v>926</v>
      </c>
      <c r="V84" s="101"/>
    </row>
    <row r="85" spans="1:22" s="102" customFormat="1" ht="144" x14ac:dyDescent="0.2">
      <c r="A85" s="222"/>
      <c r="B85" s="225"/>
      <c r="C85" s="231"/>
      <c r="D85" s="182"/>
      <c r="E85" s="16" t="s">
        <v>927</v>
      </c>
      <c r="F85" s="16" t="s">
        <v>927</v>
      </c>
      <c r="G85" s="16" t="s">
        <v>928</v>
      </c>
      <c r="H85" s="78">
        <v>3</v>
      </c>
      <c r="I85" s="78">
        <v>3</v>
      </c>
      <c r="J85" s="57" t="str">
        <f t="shared" si="6"/>
        <v>Moderada</v>
      </c>
      <c r="K85" s="74"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7" t="s">
        <v>153</v>
      </c>
      <c r="M85" s="78">
        <v>3</v>
      </c>
      <c r="N85" s="78">
        <v>4</v>
      </c>
      <c r="O85" s="91" t="str">
        <f t="shared" si="7"/>
        <v>Alta</v>
      </c>
      <c r="P85" s="16" t="s">
        <v>929</v>
      </c>
      <c r="Q85" s="16" t="s">
        <v>913</v>
      </c>
      <c r="R85" s="131">
        <v>43862</v>
      </c>
      <c r="S85" s="131">
        <v>44196</v>
      </c>
      <c r="T85" s="16" t="s">
        <v>930</v>
      </c>
      <c r="U85" s="16" t="s">
        <v>931</v>
      </c>
      <c r="V85" s="101"/>
    </row>
    <row r="86" spans="1:22" s="102" customFormat="1" ht="108" x14ac:dyDescent="0.2">
      <c r="A86" s="217">
        <v>8</v>
      </c>
      <c r="B86" s="214" t="s">
        <v>83</v>
      </c>
      <c r="C86" s="226" t="s">
        <v>84</v>
      </c>
      <c r="D86" s="182"/>
      <c r="E86" s="97" t="s">
        <v>463</v>
      </c>
      <c r="F86" s="97" t="s">
        <v>464</v>
      </c>
      <c r="G86" s="97" t="s">
        <v>465</v>
      </c>
      <c r="H86" s="70">
        <v>4</v>
      </c>
      <c r="I86" s="70">
        <v>4</v>
      </c>
      <c r="J86" s="83" t="str">
        <f t="shared" si="4"/>
        <v>Alta</v>
      </c>
      <c r="K86" s="74" t="str">
        <f>IF(J86="Extrema",[1]INTERPRETACION!$F$5,IF(AND(J86="Alta"),[1]INTERPRETACION!$F$4,IF(AND(J86="Moderada"),[1]INTERPRETACION!$F$3,IF(AND(J86="Baja"),[1]INTERPRETACION!$F$2))))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6" s="79" t="s">
        <v>471</v>
      </c>
      <c r="M86" s="70">
        <v>2</v>
      </c>
      <c r="N86" s="70">
        <v>3</v>
      </c>
      <c r="O86" s="14" t="str">
        <f t="shared" si="5"/>
        <v>Baja</v>
      </c>
      <c r="P86" s="97" t="s">
        <v>483</v>
      </c>
      <c r="Q86" s="97" t="s">
        <v>474</v>
      </c>
      <c r="R86" s="152">
        <v>43832</v>
      </c>
      <c r="S86" s="152">
        <v>44196</v>
      </c>
      <c r="T86" s="97" t="s">
        <v>475</v>
      </c>
      <c r="U86" s="97" t="s">
        <v>942</v>
      </c>
      <c r="V86" s="101"/>
    </row>
    <row r="87" spans="1:22" s="102" customFormat="1" ht="132" x14ac:dyDescent="0.2">
      <c r="A87" s="218"/>
      <c r="B87" s="215"/>
      <c r="C87" s="227"/>
      <c r="D87" s="182"/>
      <c r="E87" s="122" t="s">
        <v>466</v>
      </c>
      <c r="F87" s="97" t="s">
        <v>467</v>
      </c>
      <c r="G87" s="97" t="s">
        <v>468</v>
      </c>
      <c r="H87" s="70">
        <v>3</v>
      </c>
      <c r="I87" s="70">
        <v>4</v>
      </c>
      <c r="J87" s="83" t="str">
        <f t="shared" si="4"/>
        <v>Alta</v>
      </c>
      <c r="K87" s="74" t="str">
        <f>IF(J87="Extrema",[1]INTERPRETACION!$F$5,IF(AND(J87="Alta"),[1]INTERPRETACION!$F$4,IF(AND(J87="Moderada"),[1]INTERPRETACION!$F$3,IF(AND(J87="Baja"),[1]INTERPRETACION!$F$2))))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7" s="79" t="s">
        <v>472</v>
      </c>
      <c r="M87" s="70">
        <v>1</v>
      </c>
      <c r="N87" s="70">
        <v>3</v>
      </c>
      <c r="O87" s="14" t="str">
        <f t="shared" si="5"/>
        <v>Baja</v>
      </c>
      <c r="P87" s="97" t="s">
        <v>476</v>
      </c>
      <c r="Q87" s="136" t="s">
        <v>477</v>
      </c>
      <c r="R87" s="152">
        <v>43832</v>
      </c>
      <c r="S87" s="152">
        <v>44196</v>
      </c>
      <c r="T87" s="152" t="s">
        <v>478</v>
      </c>
      <c r="U87" s="158" t="s">
        <v>479</v>
      </c>
      <c r="V87" s="101"/>
    </row>
    <row r="88" spans="1:22" s="102" customFormat="1" ht="96" x14ac:dyDescent="0.2">
      <c r="A88" s="219"/>
      <c r="B88" s="216"/>
      <c r="C88" s="228"/>
      <c r="D88" s="182"/>
      <c r="E88" s="97" t="s">
        <v>469</v>
      </c>
      <c r="F88" s="97" t="s">
        <v>470</v>
      </c>
      <c r="G88" s="97" t="s">
        <v>402</v>
      </c>
      <c r="H88" s="75">
        <v>3</v>
      </c>
      <c r="I88" s="75">
        <v>4</v>
      </c>
      <c r="J88" s="83" t="str">
        <f t="shared" si="4"/>
        <v>Alta</v>
      </c>
      <c r="K88" s="74"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79" t="s">
        <v>473</v>
      </c>
      <c r="M88" s="75">
        <v>1</v>
      </c>
      <c r="N88" s="75">
        <v>3</v>
      </c>
      <c r="O88" s="14" t="str">
        <f t="shared" si="5"/>
        <v>Baja</v>
      </c>
      <c r="P88" s="97" t="s">
        <v>480</v>
      </c>
      <c r="Q88" s="136" t="s">
        <v>477</v>
      </c>
      <c r="R88" s="152">
        <v>43832</v>
      </c>
      <c r="S88" s="152" t="s">
        <v>873</v>
      </c>
      <c r="T88" s="97" t="s">
        <v>481</v>
      </c>
      <c r="U88" s="136" t="s">
        <v>482</v>
      </c>
      <c r="V88" s="101"/>
    </row>
    <row r="89" spans="1:22" s="102" customFormat="1" ht="96" x14ac:dyDescent="0.2">
      <c r="A89" s="220">
        <v>9</v>
      </c>
      <c r="B89" s="223" t="s">
        <v>85</v>
      </c>
      <c r="C89" s="226" t="s">
        <v>86</v>
      </c>
      <c r="D89" s="136" t="s">
        <v>169</v>
      </c>
      <c r="E89" s="97" t="s">
        <v>484</v>
      </c>
      <c r="F89" s="159" t="s">
        <v>485</v>
      </c>
      <c r="G89" s="159" t="s">
        <v>170</v>
      </c>
      <c r="H89" s="70">
        <v>3</v>
      </c>
      <c r="I89" s="70">
        <v>3</v>
      </c>
      <c r="J89" s="57" t="str">
        <f t="shared" si="4"/>
        <v>Moderada</v>
      </c>
      <c r="K89" s="86" t="str">
        <f>IF(J89="Extrema",[3]INTERPRETACION!$F$5,IF(AND(J89="Alta"),[3]INTERPRETACION!$F$4,IF(AND(J89="Moderada"),[3]INTERPRETACION!$F$3,IF(AND(J89="Baja"),[3]INTERPRETACION!$F$2))))</f>
        <v>DEBEN TOMARSE LAS MEDIDAS NECESARIAS  PARA  LLEVAR LOS RIESGOS A LA ZONA DE RIESGO BAJA O ELIMINARLO. NOTA  EN TODO CASO  SE REQUIERE QUE LAS ENTIDADES  PROPENDAN  POR ELIMINAR EL RIESGO DE CORRUPCIÓN O POR LO MENOS LLEVARLO A LA ZONA DE RIESGO BAJA.</v>
      </c>
      <c r="L89" s="67" t="s">
        <v>488</v>
      </c>
      <c r="M89" s="70">
        <v>1</v>
      </c>
      <c r="N89" s="70">
        <v>3</v>
      </c>
      <c r="O89" s="91" t="str">
        <f>IF(M89+N89=0," ",IF(OR(AND(M89=1,N89=3),AND(M89=1,N89=4),AND(M89=2,N89=3)),"Baja",IF(OR(AND(M89=1,N89=5),AND(M89=2,N89=4),AND(M89=3,N89=3),AND(M89=4,N89=3),AND(M89=5,N89=3)),"Moderada",IF(OR(AND(M89=2,N89=5),AND(M89=3,N89=4),AND(M89=4,N89=4),AND(M89=5,N89=4)),"Alta",IF(OR(AND(M89=3,N89=5),AND(M89=4,N89=5),AND(M89=5,N89=5)),"Extrema","")))))</f>
        <v>Baja</v>
      </c>
      <c r="P89" s="159" t="s">
        <v>489</v>
      </c>
      <c r="Q89" s="16" t="s">
        <v>173</v>
      </c>
      <c r="R89" s="134">
        <v>43862</v>
      </c>
      <c r="S89" s="131">
        <v>44196</v>
      </c>
      <c r="T89" s="97" t="s">
        <v>490</v>
      </c>
      <c r="U89" s="97" t="s">
        <v>491</v>
      </c>
      <c r="V89" s="101"/>
    </row>
    <row r="90" spans="1:22" s="102" customFormat="1" ht="96" x14ac:dyDescent="0.2">
      <c r="A90" s="221"/>
      <c r="B90" s="224"/>
      <c r="C90" s="227"/>
      <c r="D90" s="140" t="s">
        <v>169</v>
      </c>
      <c r="E90" s="97" t="s">
        <v>876</v>
      </c>
      <c r="F90" s="97" t="s">
        <v>877</v>
      </c>
      <c r="G90" s="159" t="s">
        <v>170</v>
      </c>
      <c r="H90" s="17">
        <v>4</v>
      </c>
      <c r="I90" s="17">
        <v>3</v>
      </c>
      <c r="J90" s="57" t="str">
        <f t="shared" si="4"/>
        <v>Moderada</v>
      </c>
      <c r="K90" s="86" t="str">
        <f>IF(J90="Extrema",[3]INTERPRETACION!$F$5,IF(AND(J90="Alta"),[3]INTERPRETACION!$F$4,IF(AND(J90="Moderada"),[3]INTERPRETACION!$F$3,IF(AND(J90="Baja"),[3]INTERPRETACION!$F$2))))</f>
        <v>DEBEN TOMARSE LAS MEDIDAS NECESARIAS  PARA  LLEVAR LOS RIESGOS A LA ZONA DE RIESGO BAJA O ELIMINARLO. NOTA  EN TODO CASO  SE REQUIERE QUE LAS ENTIDADES  PROPENDAN  POR ELIMINAR EL RIESGO DE CORRUPCIÓN O POR LO MENOS LLEVARLO A LA ZONA DE RIESGO BAJA.</v>
      </c>
      <c r="L90" s="118" t="s">
        <v>172</v>
      </c>
      <c r="M90" s="78">
        <v>1</v>
      </c>
      <c r="N90" s="78">
        <v>3</v>
      </c>
      <c r="O90" s="91" t="str">
        <f>IF(M90+N90=0," ",IF(OR(AND(M90=1,N90=3),AND(M90=1,N90=4),AND(M90=2,N90=3)),"Baja",IF(OR(AND(M90=1,N90=5),AND(M90=2,N90=4),AND(M90=3,N90=3),AND(M90=4,N90=3),AND(M90=5,N90=3)),"Moderada",IF(OR(AND(M90=2,N90=5),AND(M90=3,N90=4),AND(M90=4,N90=4),AND(M90=5,N90=4)),"Alta",IF(OR(AND(M90=3,N90=5),AND(M90=4,N90=5),AND(M90=5,N90=5)),"Extrema","")))))</f>
        <v>Baja</v>
      </c>
      <c r="P90" s="97" t="s">
        <v>878</v>
      </c>
      <c r="Q90" s="16" t="s">
        <v>173</v>
      </c>
      <c r="R90" s="134">
        <v>43862</v>
      </c>
      <c r="S90" s="131">
        <v>44196</v>
      </c>
      <c r="T90" s="97" t="s">
        <v>490</v>
      </c>
      <c r="U90" s="16" t="s">
        <v>879</v>
      </c>
      <c r="V90" s="101"/>
    </row>
    <row r="91" spans="1:22" s="102" customFormat="1" ht="72" x14ac:dyDescent="0.2">
      <c r="A91" s="221"/>
      <c r="B91" s="224"/>
      <c r="C91" s="227"/>
      <c r="D91" s="136" t="s">
        <v>169</v>
      </c>
      <c r="E91" s="159" t="s">
        <v>486</v>
      </c>
      <c r="F91" s="159" t="s">
        <v>487</v>
      </c>
      <c r="G91" s="159" t="s">
        <v>171</v>
      </c>
      <c r="H91" s="70">
        <v>2</v>
      </c>
      <c r="I91" s="70">
        <v>3</v>
      </c>
      <c r="J91" s="57" t="str">
        <f t="shared" si="4"/>
        <v>Baja</v>
      </c>
      <c r="K91" s="92" t="str">
        <f>IF(J91="Extrema",[3]INTERPRETACION!$F$5,IF(AND(J91="Alta"),[3]INTERPRETACION!$F$4,IF(AND(J91="Moderada"),[3]INTERPRETACION!$F$3,IF(AND(J91="Baja"),[3]INTERPRETACION!$F$2))))</f>
        <v>LOS RIESGOS DE CORRUPCION DE LAS ZONAS BAJA SE ENCUENTRAN EN UN NIVEL QUE PUEDE ELIMINARSE O REDUCIRSE FACILMENTE CON LOS CONTROLES ESTABLECIDOS EN LA ENTIDAD</v>
      </c>
      <c r="L91" s="67" t="s">
        <v>172</v>
      </c>
      <c r="M91" s="119">
        <v>2</v>
      </c>
      <c r="N91" s="70">
        <v>3</v>
      </c>
      <c r="O91" s="91" t="str">
        <f>IF(M91+N91=0," ",IF(OR(AND(M91=1,N91=3),AND(M91=1,N91=4),AND(M91=2,N91=3)),"Baja",IF(OR(AND(M91=1,N91=5),AND(M91=2,N91=4),AND(M91=3,N91=3),AND(M91=4,N91=3),AND(M91=5,N91=3)),"Moderada",IF(OR(AND(M91=2,N91=5),AND(M91=3,N91=4),AND(M91=4,N91=4),AND(M91=5,N91=4)),"Alta",IF(OR(AND(M91=3,N91=5),AND(M91=4,N91=5),AND(M91=5,N91=5)),"Extrema","")))))</f>
        <v>Baja</v>
      </c>
      <c r="P91" s="159" t="s">
        <v>492</v>
      </c>
      <c r="Q91" s="16" t="s">
        <v>173</v>
      </c>
      <c r="R91" s="134">
        <v>43862</v>
      </c>
      <c r="S91" s="131">
        <v>44196</v>
      </c>
      <c r="T91" s="97" t="s">
        <v>493</v>
      </c>
      <c r="U91" s="97" t="s">
        <v>494</v>
      </c>
      <c r="V91" s="101"/>
    </row>
    <row r="92" spans="1:22" s="102" customFormat="1" ht="96" x14ac:dyDescent="0.2">
      <c r="A92" s="221"/>
      <c r="B92" s="224"/>
      <c r="C92" s="227"/>
      <c r="D92" s="184" t="s">
        <v>210</v>
      </c>
      <c r="E92" s="153" t="s">
        <v>495</v>
      </c>
      <c r="F92" s="153" t="s">
        <v>496</v>
      </c>
      <c r="G92" s="153" t="s">
        <v>497</v>
      </c>
      <c r="H92" s="73">
        <v>2</v>
      </c>
      <c r="I92" s="73">
        <v>4</v>
      </c>
      <c r="J92" s="83" t="str">
        <f t="shared" ref="J92:J101" si="8">IF(H92+I92=0," ",IF(OR(AND(H92=1,I92=3),AND(H92=1,I92=4),AND(H92=2,I92=3)),"Baja",IF(OR(AND(H92=1,I92=5),AND(H92=2,I92=4),AND(H92=3,I92=3),AND(H92=4,I92=3),AND(H92=5,I92=3)),"Moderada",IF(OR(AND(H92=2,I92=5),AND(H92=3,I92=4),AND(H92=4,I92=4),AND(H92=5,I92=4)),"Alta",IF(OR(AND(H92=3,I92=5),AND(H92=4,I92=5),AND(H92=5,I92=5)),"Extrema","")))))</f>
        <v>Moderada</v>
      </c>
      <c r="K92" s="86" t="str">
        <f>IF(J92="Extrema",[1]INTERPRETACION!$F$5,IF(AND(J92="Alta"),[1]INTERPRETACION!$F$4,IF(AND(J92="Moderada"),[1]INTERPRETACION!$F$3,IF(AND(J92="Baja"),[1]INTERPRETACION!$F$2))))</f>
        <v>DEBEN TOMARSE LAS MEDIDAS NECESARIAS  PARA  LLEVAR LOS RIESGOS A LA ZONA DE RIESGO BAJA O ELIMINARLO. NOTA  EN TODO CASO  SE REQUIERE QUE LAS ENTIDADES  PROPENDAN  POR ELIMINAR EL RIESGO DE CORRUPCIÓN O POR LO MENOS LLEVARLO A LA ZONA DE RIESGO BAJA.</v>
      </c>
      <c r="L92" s="107" t="s">
        <v>502</v>
      </c>
      <c r="M92" s="73">
        <v>2</v>
      </c>
      <c r="N92" s="72">
        <v>3</v>
      </c>
      <c r="O92" s="14" t="str">
        <f t="shared" si="5"/>
        <v>Baja</v>
      </c>
      <c r="P92" s="153" t="s">
        <v>505</v>
      </c>
      <c r="Q92" s="141" t="s">
        <v>213</v>
      </c>
      <c r="R92" s="134">
        <v>43862</v>
      </c>
      <c r="S92" s="114" t="s">
        <v>680</v>
      </c>
      <c r="T92" s="114" t="s">
        <v>506</v>
      </c>
      <c r="U92" s="114" t="s">
        <v>507</v>
      </c>
      <c r="V92" s="101"/>
    </row>
    <row r="93" spans="1:22" s="102" customFormat="1" ht="96" x14ac:dyDescent="0.2">
      <c r="A93" s="221"/>
      <c r="B93" s="224"/>
      <c r="C93" s="227"/>
      <c r="D93" s="184" t="s">
        <v>210</v>
      </c>
      <c r="E93" s="138" t="s">
        <v>211</v>
      </c>
      <c r="F93" s="153" t="s">
        <v>498</v>
      </c>
      <c r="G93" s="153" t="s">
        <v>212</v>
      </c>
      <c r="H93" s="73">
        <v>2</v>
      </c>
      <c r="I93" s="73">
        <v>4</v>
      </c>
      <c r="J93" s="83" t="str">
        <f t="shared" si="8"/>
        <v>Moderada</v>
      </c>
      <c r="K93" s="74" t="str">
        <f>IF(J93="Extrema",[1]INTERPRETACION!$F$5,IF(AND(J93="Alta"),[1]INTERPRETACION!$F$4,IF(AND(J93="Moderada"),[1]INTERPRETACION!$F$3,IF(AND(J93="Baja"),[1]INTERPRETACION!$F$2))))</f>
        <v>DEBEN TOMARSE LAS MEDIDAS NECESARIAS  PARA  LLEVAR LOS RIESGOS A LA ZONA DE RIESGO BAJA O ELIMINARLO. NOTA  EN TODO CASO  SE REQUIERE QUE LAS ENTIDADES  PROPENDAN  POR ELIMINAR EL RIESGO DE CORRUPCIÓN O POR LO MENOS LLEVARLO A LA ZONA DE RIESGO BAJA.</v>
      </c>
      <c r="L93" s="107" t="s">
        <v>503</v>
      </c>
      <c r="M93" s="73">
        <v>2</v>
      </c>
      <c r="N93" s="72">
        <v>3</v>
      </c>
      <c r="O93" s="14" t="str">
        <f t="shared" si="5"/>
        <v>Baja</v>
      </c>
      <c r="P93" s="153" t="s">
        <v>508</v>
      </c>
      <c r="Q93" s="141" t="s">
        <v>213</v>
      </c>
      <c r="R93" s="134">
        <v>43862</v>
      </c>
      <c r="S93" s="114"/>
      <c r="T93" s="114" t="s">
        <v>509</v>
      </c>
      <c r="U93" s="114" t="s">
        <v>510</v>
      </c>
      <c r="V93" s="101"/>
    </row>
    <row r="94" spans="1:22" s="102" customFormat="1" ht="72" x14ac:dyDescent="0.2">
      <c r="A94" s="221"/>
      <c r="B94" s="224"/>
      <c r="C94" s="227"/>
      <c r="D94" s="184" t="s">
        <v>210</v>
      </c>
      <c r="E94" s="66" t="s">
        <v>499</v>
      </c>
      <c r="F94" s="66" t="s">
        <v>500</v>
      </c>
      <c r="G94" s="66" t="s">
        <v>501</v>
      </c>
      <c r="H94" s="18">
        <v>2</v>
      </c>
      <c r="I94" s="18">
        <v>3</v>
      </c>
      <c r="J94" s="83" t="str">
        <f t="shared" si="8"/>
        <v>Baja</v>
      </c>
      <c r="K94" s="86" t="str">
        <f>IF(J94="Extrema",[1]INTERPRETACION!$F$5,IF(AND(J94="Alta"),[1]INTERPRETACION!$F$4,IF(AND(J94="Moderada"),[1]INTERPRETACION!$F$3,IF(AND(J94="Baja"),[1]INTERPRETACION!$F$2))))</f>
        <v>LOS RIESGOS DE CORRUPCION DE LAS ZONAS BAJA SE ENCUENTRAN EN UN NIVEL QUE PUEDE ELIMINARSE O REDUCIRSE FACILMENTE CON LOS CONTROLES ESTABLECIDOS EN LA ENTIDAD</v>
      </c>
      <c r="L94" s="77" t="s">
        <v>504</v>
      </c>
      <c r="M94" s="18">
        <v>3</v>
      </c>
      <c r="N94" s="18">
        <v>3</v>
      </c>
      <c r="O94" s="14" t="str">
        <f t="shared" si="5"/>
        <v>Moderada</v>
      </c>
      <c r="P94" s="138" t="s">
        <v>512</v>
      </c>
      <c r="Q94" s="66" t="s">
        <v>213</v>
      </c>
      <c r="R94" s="134">
        <v>43862</v>
      </c>
      <c r="S94" s="127">
        <v>44196</v>
      </c>
      <c r="T94" s="66" t="s">
        <v>513</v>
      </c>
      <c r="U94" s="66" t="s">
        <v>511</v>
      </c>
      <c r="V94" s="101"/>
    </row>
    <row r="95" spans="1:22" s="102" customFormat="1" ht="96" x14ac:dyDescent="0.2">
      <c r="A95" s="221"/>
      <c r="B95" s="224"/>
      <c r="C95" s="227"/>
      <c r="D95" s="184" t="s">
        <v>816</v>
      </c>
      <c r="E95" s="66" t="s">
        <v>803</v>
      </c>
      <c r="F95" s="66" t="s">
        <v>804</v>
      </c>
      <c r="G95" s="66" t="s">
        <v>170</v>
      </c>
      <c r="H95" s="18">
        <v>3</v>
      </c>
      <c r="I95" s="18">
        <v>3</v>
      </c>
      <c r="J95" s="83" t="str">
        <f t="shared" si="8"/>
        <v>Moderada</v>
      </c>
      <c r="K95" s="86" t="s">
        <v>672</v>
      </c>
      <c r="L95" s="77" t="s">
        <v>805</v>
      </c>
      <c r="M95" s="18">
        <v>1</v>
      </c>
      <c r="N95" s="18">
        <v>3</v>
      </c>
      <c r="O95" s="14" t="str">
        <f t="shared" si="5"/>
        <v>Baja</v>
      </c>
      <c r="P95" s="138" t="s">
        <v>806</v>
      </c>
      <c r="Q95" s="66" t="s">
        <v>807</v>
      </c>
      <c r="R95" s="134">
        <v>43862</v>
      </c>
      <c r="S95" s="127">
        <v>44196</v>
      </c>
      <c r="T95" s="66" t="s">
        <v>808</v>
      </c>
      <c r="U95" s="66" t="s">
        <v>809</v>
      </c>
      <c r="V95" s="101"/>
    </row>
    <row r="96" spans="1:22" s="102" customFormat="1" ht="96" x14ac:dyDescent="0.2">
      <c r="A96" s="221"/>
      <c r="B96" s="224"/>
      <c r="C96" s="227"/>
      <c r="D96" s="184" t="s">
        <v>816</v>
      </c>
      <c r="E96" s="66" t="s">
        <v>810</v>
      </c>
      <c r="F96" s="66" t="s">
        <v>811</v>
      </c>
      <c r="G96" s="66" t="s">
        <v>170</v>
      </c>
      <c r="H96" s="18">
        <v>3</v>
      </c>
      <c r="I96" s="18">
        <v>3</v>
      </c>
      <c r="J96" s="83" t="str">
        <f t="shared" si="8"/>
        <v>Moderada</v>
      </c>
      <c r="K96" s="86" t="s">
        <v>672</v>
      </c>
      <c r="L96" s="77" t="s">
        <v>812</v>
      </c>
      <c r="M96" s="18">
        <v>1</v>
      </c>
      <c r="N96" s="18">
        <v>3</v>
      </c>
      <c r="O96" s="14" t="str">
        <f t="shared" si="5"/>
        <v>Baja</v>
      </c>
      <c r="P96" s="138" t="s">
        <v>813</v>
      </c>
      <c r="Q96" s="66" t="s">
        <v>807</v>
      </c>
      <c r="R96" s="134">
        <v>43862</v>
      </c>
      <c r="S96" s="127">
        <v>44196</v>
      </c>
      <c r="T96" s="66" t="s">
        <v>814</v>
      </c>
      <c r="U96" s="66" t="s">
        <v>815</v>
      </c>
      <c r="V96" s="101"/>
    </row>
    <row r="97" spans="1:22" s="102" customFormat="1" ht="96" x14ac:dyDescent="0.2">
      <c r="A97" s="221"/>
      <c r="B97" s="224"/>
      <c r="C97" s="227"/>
      <c r="D97" s="184" t="s">
        <v>817</v>
      </c>
      <c r="E97" s="97" t="s">
        <v>818</v>
      </c>
      <c r="F97" s="97" t="s">
        <v>819</v>
      </c>
      <c r="G97" s="97" t="s">
        <v>820</v>
      </c>
      <c r="H97" s="75">
        <v>1</v>
      </c>
      <c r="I97" s="75">
        <v>5</v>
      </c>
      <c r="J97" s="83" t="str">
        <f t="shared" si="8"/>
        <v>Moderada</v>
      </c>
      <c r="K97" s="74" t="s">
        <v>672</v>
      </c>
      <c r="L97" s="79" t="s">
        <v>821</v>
      </c>
      <c r="M97" s="75">
        <v>1</v>
      </c>
      <c r="N97" s="70">
        <v>3</v>
      </c>
      <c r="O97" s="14" t="str">
        <f t="shared" si="5"/>
        <v>Baja</v>
      </c>
      <c r="P97" s="159" t="s">
        <v>822</v>
      </c>
      <c r="Q97" s="141" t="s">
        <v>823</v>
      </c>
      <c r="R97" s="96" t="s">
        <v>454</v>
      </c>
      <c r="S97" s="96" t="s">
        <v>454</v>
      </c>
      <c r="T97" s="97" t="s">
        <v>824</v>
      </c>
      <c r="U97" s="97" t="s">
        <v>825</v>
      </c>
      <c r="V97" s="101"/>
    </row>
    <row r="98" spans="1:22" s="102" customFormat="1" ht="216" x14ac:dyDescent="0.2">
      <c r="A98" s="222"/>
      <c r="B98" s="225"/>
      <c r="C98" s="228"/>
      <c r="D98" s="184" t="s">
        <v>817</v>
      </c>
      <c r="E98" s="97" t="s">
        <v>826</v>
      </c>
      <c r="F98" s="97" t="s">
        <v>827</v>
      </c>
      <c r="G98" s="97" t="s">
        <v>828</v>
      </c>
      <c r="H98" s="75">
        <v>1</v>
      </c>
      <c r="I98" s="75">
        <v>5</v>
      </c>
      <c r="J98" s="83" t="str">
        <f t="shared" si="8"/>
        <v>Moderada</v>
      </c>
      <c r="K98" s="74" t="s">
        <v>672</v>
      </c>
      <c r="L98" s="79" t="s">
        <v>829</v>
      </c>
      <c r="M98" s="75">
        <v>1</v>
      </c>
      <c r="N98" s="70">
        <v>3</v>
      </c>
      <c r="O98" s="14" t="str">
        <f t="shared" si="5"/>
        <v>Baja</v>
      </c>
      <c r="P98" s="159" t="s">
        <v>830</v>
      </c>
      <c r="Q98" s="141" t="s">
        <v>823</v>
      </c>
      <c r="R98" s="96" t="s">
        <v>454</v>
      </c>
      <c r="S98" s="96" t="s">
        <v>454</v>
      </c>
      <c r="T98" s="97" t="s">
        <v>831</v>
      </c>
      <c r="U98" s="97" t="s">
        <v>832</v>
      </c>
      <c r="V98" s="101"/>
    </row>
    <row r="99" spans="1:22" s="102" customFormat="1" ht="110.25" customHeight="1" x14ac:dyDescent="0.2">
      <c r="A99" s="217">
        <v>10</v>
      </c>
      <c r="B99" s="214" t="s">
        <v>87</v>
      </c>
      <c r="C99" s="226" t="s">
        <v>88</v>
      </c>
      <c r="D99" s="182"/>
      <c r="E99" s="97" t="s">
        <v>150</v>
      </c>
      <c r="F99" s="97" t="s">
        <v>514</v>
      </c>
      <c r="G99" s="97" t="s">
        <v>151</v>
      </c>
      <c r="H99" s="78">
        <v>4</v>
      </c>
      <c r="I99" s="78">
        <v>5</v>
      </c>
      <c r="J99" s="57" t="str">
        <f t="shared" si="8"/>
        <v>Extrema</v>
      </c>
      <c r="K99" s="74" t="str">
        <f>IF(J99="Extrema",[1]INTERPRETACION!$F$5,IF(AND(J99="Alta"),[1]INTERPRETACION!$F$4,IF(AND(J99="Moderada"),[1]INTERPRETACION!$F$3,IF(AND(J99="Baja"),[1]INTERPRETACION!$F$2))))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9" s="70" t="s">
        <v>515</v>
      </c>
      <c r="M99" s="93">
        <v>3</v>
      </c>
      <c r="N99" s="93">
        <v>4</v>
      </c>
      <c r="O99" s="91" t="str">
        <f t="shared" si="5"/>
        <v>Alta</v>
      </c>
      <c r="P99" s="97" t="s">
        <v>516</v>
      </c>
      <c r="Q99" s="16" t="s">
        <v>882</v>
      </c>
      <c r="R99" s="131">
        <v>43862</v>
      </c>
      <c r="S99" s="131">
        <v>44196</v>
      </c>
      <c r="T99" s="97" t="s">
        <v>517</v>
      </c>
      <c r="U99" s="16" t="s">
        <v>883</v>
      </c>
      <c r="V99" s="101"/>
    </row>
    <row r="100" spans="1:22" s="102" customFormat="1" ht="96" x14ac:dyDescent="0.2">
      <c r="A100" s="218"/>
      <c r="B100" s="215"/>
      <c r="C100" s="227"/>
      <c r="D100" s="182"/>
      <c r="E100" s="97" t="s">
        <v>152</v>
      </c>
      <c r="F100" s="97" t="s">
        <v>884</v>
      </c>
      <c r="G100" s="97" t="s">
        <v>151</v>
      </c>
      <c r="H100" s="78">
        <v>3</v>
      </c>
      <c r="I100" s="78">
        <v>4</v>
      </c>
      <c r="J100" s="57" t="str">
        <f t="shared" si="8"/>
        <v>Alta</v>
      </c>
      <c r="K100" s="74" t="str">
        <f>IF(J100="Extrema",[1]INTERPRETACION!$F$5,IF(AND(J100="Alta"),[1]INTERPRETACION!$F$4,IF(AND(J100="Moderada"),[1]INTERPRETACION!$F$3,IF(AND(J100="Baja"),[1]INTERPRETACION!$F$2))))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0" s="17" t="s">
        <v>885</v>
      </c>
      <c r="M100" s="78">
        <v>3</v>
      </c>
      <c r="N100" s="78">
        <v>3</v>
      </c>
      <c r="O100" s="91" t="str">
        <f t="shared" si="5"/>
        <v>Moderada</v>
      </c>
      <c r="P100" s="97" t="s">
        <v>886</v>
      </c>
      <c r="Q100" s="16" t="s">
        <v>882</v>
      </c>
      <c r="R100" s="131">
        <v>43862</v>
      </c>
      <c r="S100" s="131">
        <v>44196</v>
      </c>
      <c r="T100" s="97" t="s">
        <v>887</v>
      </c>
      <c r="U100" s="16" t="s">
        <v>888</v>
      </c>
      <c r="V100" s="101"/>
    </row>
    <row r="101" spans="1:22" s="102" customFormat="1" ht="108" x14ac:dyDescent="0.2">
      <c r="A101" s="219"/>
      <c r="B101" s="216"/>
      <c r="C101" s="228"/>
      <c r="D101" s="182"/>
      <c r="E101" s="97" t="s">
        <v>889</v>
      </c>
      <c r="F101" s="97" t="s">
        <v>890</v>
      </c>
      <c r="G101" s="97" t="s">
        <v>151</v>
      </c>
      <c r="H101" s="78">
        <v>5</v>
      </c>
      <c r="I101" s="78">
        <v>5</v>
      </c>
      <c r="J101" s="57" t="str">
        <f t="shared" si="8"/>
        <v>Extrema</v>
      </c>
      <c r="K101" s="74" t="str">
        <f>IF(J101="Extrema",[1]INTERPRETACION!$F$5,IF(AND(J101="Alta"),[1]INTERPRETACION!$F$4,IF(AND(J101="Moderada"),[1]INTERPRETACION!$F$3,IF(AND(J101="Baja"),[1]INTERPRETACION!$F$2))))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1" s="17" t="s">
        <v>891</v>
      </c>
      <c r="M101" s="78">
        <v>4</v>
      </c>
      <c r="N101" s="78">
        <v>4</v>
      </c>
      <c r="O101" s="91" t="str">
        <f t="shared" si="5"/>
        <v>Alta</v>
      </c>
      <c r="P101" s="97" t="s">
        <v>892</v>
      </c>
      <c r="Q101" s="16" t="s">
        <v>882</v>
      </c>
      <c r="R101" s="131">
        <v>43862</v>
      </c>
      <c r="S101" s="131">
        <v>44196</v>
      </c>
      <c r="T101" s="97" t="s">
        <v>893</v>
      </c>
      <c r="U101" s="16" t="s">
        <v>894</v>
      </c>
      <c r="V101" s="101"/>
    </row>
    <row r="102" spans="1:22" s="102" customFormat="1" ht="96" x14ac:dyDescent="0.2">
      <c r="A102" s="220">
        <v>11</v>
      </c>
      <c r="B102" s="223" t="s">
        <v>518</v>
      </c>
      <c r="C102" s="226" t="s">
        <v>519</v>
      </c>
      <c r="D102" s="212" t="s">
        <v>520</v>
      </c>
      <c r="E102" s="97" t="s">
        <v>796</v>
      </c>
      <c r="F102" s="97" t="s">
        <v>521</v>
      </c>
      <c r="G102" s="97" t="s">
        <v>522</v>
      </c>
      <c r="H102" s="17">
        <v>3</v>
      </c>
      <c r="I102" s="17">
        <v>4</v>
      </c>
      <c r="J102" s="57" t="str">
        <f>IF(H102+I102=0," ",IF(OR(AND(H102=1,I102=3),AND(H102=1,I102=4),AND(H102=2,I102=3)),"Baja",IF(OR(AND(H102=1,I102=5),AND(H102=2,I102=4),AND(H102=3,I102=3),AND(H102=4,I102=3),AND(H102=5,I102=3)),"Moderada",IF(OR(AND(H102=2,I102=5),AND(H102=3,I102=4),AND(H102=4,I102=4),AND(H102=5,I102=4)),"Alta",IF(OR(AND(H102=3,I102=5),AND(H102=4,I102=5),AND(H102=5,I102=5)),"Extrema","")))))</f>
        <v>Alta</v>
      </c>
      <c r="K102" s="58" t="str">
        <f>IF(J102="Extrema",[3]INTERPRETACION!$F$5,IF(AND(J102="Alta"),[3]INTERPRETACION!$F$4,IF(AND(J102="Moderada"),[3]INTERPRETACION!$F$3,IF(AND(J102="Baja"),[3]INTERPRETACION!$F$2))))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2" s="117" t="s">
        <v>529</v>
      </c>
      <c r="M102" s="17">
        <v>2</v>
      </c>
      <c r="N102" s="17">
        <v>4</v>
      </c>
      <c r="O102" s="14" t="str">
        <f t="shared" si="5"/>
        <v>Moderada</v>
      </c>
      <c r="P102" s="122" t="s">
        <v>532</v>
      </c>
      <c r="Q102" s="96" t="s">
        <v>539</v>
      </c>
      <c r="R102" s="131">
        <v>43831</v>
      </c>
      <c r="S102" s="131">
        <v>44196</v>
      </c>
      <c r="T102" s="97" t="s">
        <v>533</v>
      </c>
      <c r="U102" s="95" t="s">
        <v>534</v>
      </c>
      <c r="V102" s="101"/>
    </row>
    <row r="103" spans="1:22" s="102" customFormat="1" ht="108" x14ac:dyDescent="0.2">
      <c r="A103" s="221"/>
      <c r="B103" s="224"/>
      <c r="C103" s="227"/>
      <c r="D103" s="232"/>
      <c r="E103" s="122" t="s">
        <v>523</v>
      </c>
      <c r="F103" s="97" t="s">
        <v>524</v>
      </c>
      <c r="G103" s="97" t="s">
        <v>525</v>
      </c>
      <c r="H103" s="17">
        <v>3</v>
      </c>
      <c r="I103" s="17">
        <v>5</v>
      </c>
      <c r="J103" s="57" t="str">
        <f>IF(H103+I103=0," ",IF(OR(AND(H103=1,I103=3),AND(H103=1,I103=4),AND(H103=2,I103=3)),"Baja",IF(OR(AND(H103=1,I103=5),AND(H103=2,I103=4),AND(H103=3,I103=3),AND(H103=4,I103=3),AND(H103=5,I103=3)),"Moderada",IF(OR(AND(H103=2,I103=5),AND(H103=3,I103=4),AND(H103=4,I103=4),AND(H103=5,I103=4)),"Alta",IF(OR(AND(H103=3,I103=5),AND(H103=4,I103=5),AND(H103=5,I103=5)),"Extrema","")))))</f>
        <v>Extrema</v>
      </c>
      <c r="K103" s="58" t="str">
        <f>IF(J103="Extrema",[3]INTERPRETACION!$F$5,IF(AND(J103="Alta"),[3]INTERPRETACION!$F$4,IF(AND(J103="Moderada"),[3]INTERPRETACION!$F$3,IF(AND(J103="Baja"),[3]INTERPRETACION!$F$2))))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3" s="117" t="s">
        <v>530</v>
      </c>
      <c r="M103" s="70">
        <v>1</v>
      </c>
      <c r="N103" s="70">
        <v>3</v>
      </c>
      <c r="O103" s="14" t="str">
        <f t="shared" si="5"/>
        <v>Baja</v>
      </c>
      <c r="P103" s="122" t="s">
        <v>988</v>
      </c>
      <c r="Q103" s="96" t="s">
        <v>539</v>
      </c>
      <c r="R103" s="131">
        <v>43831</v>
      </c>
      <c r="S103" s="131">
        <v>44196</v>
      </c>
      <c r="T103" s="97" t="s">
        <v>535</v>
      </c>
      <c r="U103" s="95" t="s">
        <v>536</v>
      </c>
      <c r="V103" s="101"/>
    </row>
    <row r="104" spans="1:22" s="102" customFormat="1" ht="96" x14ac:dyDescent="0.2">
      <c r="A104" s="221"/>
      <c r="B104" s="224"/>
      <c r="C104" s="227"/>
      <c r="D104" s="232"/>
      <c r="E104" s="122" t="s">
        <v>797</v>
      </c>
      <c r="F104" s="97" t="s">
        <v>798</v>
      </c>
      <c r="G104" s="97" t="s">
        <v>522</v>
      </c>
      <c r="H104" s="17">
        <v>4</v>
      </c>
      <c r="I104" s="17">
        <v>4</v>
      </c>
      <c r="J104" s="57" t="str">
        <f>IF(H104+I104=0," ",IF(OR(AND(H104=1,I104=3),AND(H104=1,I104=4),AND(H104=2,I104=3)),"Baja",IF(OR(AND(H104=1,I104=5),AND(H104=2,I104=4),AND(H104=3,I104=3),AND(H104=4,I104=3),AND(H104=5,I104=3)),"Moderada",IF(OR(AND(H104=2,I104=5),AND(H104=3,I104=4),AND(H104=4,I104=4),AND(H104=5,I104=4)),"Alta",IF(OR(AND(H104=3,I104=5),AND(H104=4,I104=5),AND(H104=5,I104=5)),"Extrema","")))))</f>
        <v>Alta</v>
      </c>
      <c r="K104" s="58" t="str">
        <f>IF(J104="Extrema",[3]INTERPRETACION!$F$5,IF(AND(J104="Alta"),[3]INTERPRETACION!$F$4,IF(AND(J104="Moderada"),[3]INTERPRETACION!$F$3,IF(AND(J104="Baja"),[3]INTERPRETACION!$F$2))))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4" s="109" t="s">
        <v>799</v>
      </c>
      <c r="M104" s="70">
        <v>1</v>
      </c>
      <c r="N104" s="70">
        <v>3</v>
      </c>
      <c r="O104" s="14" t="str">
        <f t="shared" si="5"/>
        <v>Baja</v>
      </c>
      <c r="P104" s="122" t="s">
        <v>800</v>
      </c>
      <c r="Q104" s="96" t="s">
        <v>540</v>
      </c>
      <c r="R104" s="131">
        <v>43831</v>
      </c>
      <c r="S104" s="131">
        <v>44196</v>
      </c>
      <c r="T104" s="97" t="s">
        <v>801</v>
      </c>
      <c r="U104" s="95" t="s">
        <v>802</v>
      </c>
      <c r="V104" s="101"/>
    </row>
    <row r="105" spans="1:22" s="102" customFormat="1" ht="96.75" thickBot="1" x14ac:dyDescent="0.25">
      <c r="A105" s="221"/>
      <c r="B105" s="224"/>
      <c r="C105" s="227"/>
      <c r="D105" s="213"/>
      <c r="E105" s="168" t="s">
        <v>526</v>
      </c>
      <c r="F105" s="161" t="s">
        <v>527</v>
      </c>
      <c r="G105" s="161" t="s">
        <v>528</v>
      </c>
      <c r="H105" s="62">
        <v>1</v>
      </c>
      <c r="I105" s="62">
        <v>5</v>
      </c>
      <c r="J105" s="63" t="str">
        <f>IF(H105+I105=0," ",IF(OR(AND(H105=1,I105=3),AND(H105=1,I105=4),AND(H105=2,I105=3)),"Baja",IF(OR(AND(H105=1,I105=5),AND(H105=2,I105=4),AND(H105=3,I105=3),AND(H105=4,I105=3),AND(H105=5,I105=3)),"Moderada",IF(OR(AND(H105=2,I105=5),AND(H105=3,I105=4),AND(H105=4,I105=4),AND(H105=5,I105=4)),"Alta",IF(OR(AND(H105=3,I105=5),AND(H105=4,I105=5),AND(H105=5,I105=5)),"Extrema","")))))</f>
        <v>Moderada</v>
      </c>
      <c r="K105" s="64" t="str">
        <f>IF(J105="Extrema",[3]INTERPRETACION!$F$5,IF(AND(J105="Alta"),[3]INTERPRETACION!$F$4,IF(AND(J105="Moderada"),[3]INTERPRETACION!$F$3,IF(AND(J105="Baja"),[3]INTERPRETACION!$F$2))))</f>
        <v>DEBEN TOMARSE LAS MEDIDAS NECESARIAS  PARA  LLEVAR LOS RIESGOS A LA ZONA DE RIESGO BAJA O ELIMINARLO. NOTA  EN TODO CASO  SE REQUIERE QUE LAS ENTIDADES  PROPENDAN  POR ELIMINAR EL RIESGO DE CORRUPCIÓN O POR LO MENOS LLEVARLO A LA ZONA DE RIESGO BAJA.</v>
      </c>
      <c r="L105" s="115" t="s">
        <v>531</v>
      </c>
      <c r="M105" s="65">
        <v>1</v>
      </c>
      <c r="N105" s="65">
        <v>3</v>
      </c>
      <c r="O105" s="14" t="str">
        <f t="shared" si="5"/>
        <v>Baja</v>
      </c>
      <c r="P105" s="168" t="s">
        <v>541</v>
      </c>
      <c r="Q105" s="160" t="s">
        <v>540</v>
      </c>
      <c r="R105" s="154">
        <v>43831</v>
      </c>
      <c r="S105" s="154">
        <v>44196</v>
      </c>
      <c r="T105" s="161" t="s">
        <v>537</v>
      </c>
      <c r="U105" s="144" t="s">
        <v>538</v>
      </c>
      <c r="V105" s="101"/>
    </row>
    <row r="106" spans="1:22" s="102" customFormat="1" ht="120" x14ac:dyDescent="0.2">
      <c r="A106" s="221"/>
      <c r="B106" s="224"/>
      <c r="C106" s="227"/>
      <c r="D106" s="212" t="s">
        <v>542</v>
      </c>
      <c r="E106" s="162" t="s">
        <v>723</v>
      </c>
      <c r="F106" s="164" t="s">
        <v>724</v>
      </c>
      <c r="G106" s="164" t="s">
        <v>725</v>
      </c>
      <c r="H106" s="120">
        <v>2</v>
      </c>
      <c r="I106" s="120">
        <v>4</v>
      </c>
      <c r="J106" s="83" t="str">
        <f t="shared" ref="J106:J111" si="9">IF(H106+I106=0," ",IF(OR(AND(H106=1,I106=3),AND(H106=1,I106=4),AND(H106=2,I106=3)),"Baja",IF(OR(AND(H106=1,I106=5),AND(H106=2,I106=4),AND(H106=3,I106=3),AND(H106=4,I106=3),AND(H106=5,I106=3)),"Moderada",IF(OR(AND(H106=2,I106=5),AND(H106=3,I106=4),AND(H106=4,I106=4),AND(H106=5,I106=4)),"Alta",IF(OR(AND(H106=3,I106=5),AND(H106=4,I106=5),AND(H106=5,I106=5)),"Extrema","")))))</f>
        <v>Moderada</v>
      </c>
      <c r="K106" s="88" t="str">
        <f>IF(J106="Extrema",[2]INTERPRETACION!$F$5,IF(AND(J106="Alta"),[2]INTERPRETACION!$F$4,IF(AND(J106="Moderada"),[2]INTERPRETACION!$F$3,IF(AND(J106="Baja"),[2]INTERPRETACION!$F$2))))</f>
        <v>DEBEN TOMARSE LAS MEDIDAS NECESARIAS  PARA  LLEVAR LOS RIESGOS A LA ZONA DE RIESGO BAJA O ELIMINARLO. NOTA  EN TODO CASO  SE REQUIERE QUE LAS ENTIDADES  PROPENDAN  POR ELIMINAR EL RIESGO DE CORRUPCIÓN O POR LO MENOS LLEVARLO A LA ZONA DE RIESGO BAJA.</v>
      </c>
      <c r="L106" s="50" t="s">
        <v>726</v>
      </c>
      <c r="M106" s="120">
        <v>1</v>
      </c>
      <c r="N106" s="120">
        <v>3</v>
      </c>
      <c r="O106" s="14" t="str">
        <f t="shared" si="5"/>
        <v>Baja</v>
      </c>
      <c r="P106" s="162" t="s">
        <v>727</v>
      </c>
      <c r="Q106" s="163" t="s">
        <v>728</v>
      </c>
      <c r="R106" s="135">
        <v>43862</v>
      </c>
      <c r="S106" s="135">
        <v>44195</v>
      </c>
      <c r="T106" s="164" t="s">
        <v>729</v>
      </c>
      <c r="U106" s="165" t="s">
        <v>730</v>
      </c>
      <c r="V106" s="101"/>
    </row>
    <row r="107" spans="1:22" s="102" customFormat="1" ht="96" x14ac:dyDescent="0.2">
      <c r="A107" s="222"/>
      <c r="B107" s="225"/>
      <c r="C107" s="228"/>
      <c r="D107" s="213"/>
      <c r="E107" s="122" t="s">
        <v>731</v>
      </c>
      <c r="F107" s="122" t="s">
        <v>732</v>
      </c>
      <c r="G107" s="97" t="s">
        <v>733</v>
      </c>
      <c r="H107" s="98">
        <v>5</v>
      </c>
      <c r="I107" s="98">
        <v>4</v>
      </c>
      <c r="J107" s="83" t="str">
        <f t="shared" si="9"/>
        <v>Alta</v>
      </c>
      <c r="K107" s="88" t="str">
        <f>IF(J107="Extrema",[2]INTERPRETACION!$F$5,IF(AND(J107="Alta"),[2]INTERPRETACION!$F$4,IF(AND(J107="Moderada"),[2]INTERPRETACION!$F$3,IF(AND(J107="Baja"),[2]INTERPRETACION!$F$2))))</f>
        <v>DEBEN TOMARSE LAS MEDIDAS NECESARIAS  PARA  LLEVAR LOS RIESGOS A LA ZONA DE RIESGO MODERADA, BAJA O ELIMINARLO.  NOTA  EN TODO CASO  SE REQUIERE QUE LAS ENTIDADES  PROPENDAN  POR ELIMINAR EL RIESGO DE CORRUPCIÓN O POR LO MENOS LLEVARLO A LA ZONA DE RIESGO</v>
      </c>
      <c r="L107" s="79" t="s">
        <v>734</v>
      </c>
      <c r="M107" s="38">
        <v>3</v>
      </c>
      <c r="N107" s="98">
        <v>3</v>
      </c>
      <c r="O107" s="14" t="str">
        <f t="shared" si="5"/>
        <v>Moderada</v>
      </c>
      <c r="P107" s="122" t="s">
        <v>943</v>
      </c>
      <c r="Q107" s="96" t="s">
        <v>543</v>
      </c>
      <c r="R107" s="126">
        <v>43862</v>
      </c>
      <c r="S107" s="126">
        <v>44195</v>
      </c>
      <c r="T107" s="97" t="s">
        <v>735</v>
      </c>
      <c r="U107" s="97" t="s">
        <v>736</v>
      </c>
      <c r="V107" s="101"/>
    </row>
    <row r="108" spans="1:22" s="102" customFormat="1" ht="72" x14ac:dyDescent="0.2">
      <c r="A108" s="217">
        <v>12</v>
      </c>
      <c r="B108" s="214" t="s">
        <v>544</v>
      </c>
      <c r="C108" s="226" t="s">
        <v>545</v>
      </c>
      <c r="D108" s="212"/>
      <c r="E108" s="122" t="s">
        <v>546</v>
      </c>
      <c r="F108" s="122" t="s">
        <v>548</v>
      </c>
      <c r="G108" s="122" t="s">
        <v>550</v>
      </c>
      <c r="H108" s="121">
        <v>1</v>
      </c>
      <c r="I108" s="121">
        <v>3</v>
      </c>
      <c r="J108" s="83" t="str">
        <f t="shared" si="9"/>
        <v>Baja</v>
      </c>
      <c r="K108" s="13" t="str">
        <f>IF(J108="Extrema",[1]INTERPRETACION!$F$5,IF(AND(J108="Alta"),[1]INTERPRETACION!$F$4,IF(AND(J108="Moderada"),[1]INTERPRETACION!$F$3,IF(AND(J108="Baja"),[1]INTERPRETACION!$F$2))))</f>
        <v>LOS RIESGOS DE CORRUPCION DE LAS ZONAS BAJA SE ENCUENTRAN EN UN NIVEL QUE PUEDE ELIMINARSE O REDUCIRSE FACILMENTE CON LOS CONTROLES ESTABLECIDOS EN LA ENTIDAD</v>
      </c>
      <c r="L108" s="79" t="s">
        <v>552</v>
      </c>
      <c r="M108" s="121">
        <v>1</v>
      </c>
      <c r="N108" s="121">
        <v>3</v>
      </c>
      <c r="O108" s="14" t="str">
        <f t="shared" si="5"/>
        <v>Baja</v>
      </c>
      <c r="P108" s="122" t="s">
        <v>556</v>
      </c>
      <c r="Q108" s="138" t="s">
        <v>555</v>
      </c>
      <c r="R108" s="127" t="s">
        <v>874</v>
      </c>
      <c r="S108" s="127" t="s">
        <v>875</v>
      </c>
      <c r="T108" s="97" t="s">
        <v>557</v>
      </c>
      <c r="U108" s="97"/>
      <c r="V108" s="101"/>
    </row>
    <row r="109" spans="1:22" s="102" customFormat="1" ht="96" x14ac:dyDescent="0.2">
      <c r="A109" s="219"/>
      <c r="B109" s="216"/>
      <c r="C109" s="228"/>
      <c r="D109" s="213"/>
      <c r="E109" s="122" t="s">
        <v>547</v>
      </c>
      <c r="F109" s="122" t="s">
        <v>549</v>
      </c>
      <c r="G109" s="122" t="s">
        <v>551</v>
      </c>
      <c r="H109" s="121">
        <v>2</v>
      </c>
      <c r="I109" s="121">
        <v>4</v>
      </c>
      <c r="J109" s="83" t="str">
        <f t="shared" si="9"/>
        <v>Moderada</v>
      </c>
      <c r="K109" s="13" t="str">
        <f>IF(J109="Extrema",[1]INTERPRETACION!$F$5,IF(AND(J109="Alta"),[1]INTERPRETACION!$F$4,IF(AND(J109="Moderada"),[1]INTERPRETACION!$F$3,IF(AND(J109="Baja"),[1]INTERPRETACION!$F$2))))</f>
        <v>DEBEN TOMARSE LAS MEDIDAS NECESARIAS  PARA  LLEVAR LOS RIESGOS A LA ZONA DE RIESGO BAJA O ELIMINARLO. NOTA  EN TODO CASO  SE REQUIERE QUE LAS ENTIDADES  PROPENDAN  POR ELIMINAR EL RIESGO DE CORRUPCIÓN O POR LO MENOS LLEVARLO A LA ZONA DE RIESGO BAJA.</v>
      </c>
      <c r="L109" s="79" t="s">
        <v>553</v>
      </c>
      <c r="M109" s="121">
        <v>1</v>
      </c>
      <c r="N109" s="121">
        <v>3</v>
      </c>
      <c r="O109" s="14" t="str">
        <f t="shared" si="5"/>
        <v>Baja</v>
      </c>
      <c r="P109" s="122" t="s">
        <v>554</v>
      </c>
      <c r="Q109" s="138" t="s">
        <v>555</v>
      </c>
      <c r="R109" s="127">
        <v>43864</v>
      </c>
      <c r="S109" s="127">
        <v>44196</v>
      </c>
      <c r="T109" s="97" t="s">
        <v>558</v>
      </c>
      <c r="U109" s="97"/>
      <c r="V109" s="101"/>
    </row>
    <row r="110" spans="1:22" s="102" customFormat="1" ht="96" customHeight="1" x14ac:dyDescent="0.2">
      <c r="A110" s="220">
        <v>13</v>
      </c>
      <c r="B110" s="223" t="s">
        <v>89</v>
      </c>
      <c r="C110" s="226" t="s">
        <v>90</v>
      </c>
      <c r="D110" s="183" t="s">
        <v>703</v>
      </c>
      <c r="E110" s="122" t="s">
        <v>704</v>
      </c>
      <c r="F110" s="122" t="s">
        <v>705</v>
      </c>
      <c r="G110" s="122" t="s">
        <v>706</v>
      </c>
      <c r="H110" s="68">
        <v>3</v>
      </c>
      <c r="I110" s="68">
        <v>3</v>
      </c>
      <c r="J110" s="83" t="str">
        <f t="shared" si="9"/>
        <v>Moderada</v>
      </c>
      <c r="K110" s="88" t="str">
        <f>IF(J110="Extrema",[2]INTERPRETACION!$F$5,IF(AND(J110="Alta"),[2]INTERPRETACION!$F$4,IF(AND(J110="Moderada"),[2]INTERPRETACION!$F$3,IF(AND(J110="Baja"),[2]INTERPRETACION!$F$2))))</f>
        <v>DEBEN TOMARSE LAS MEDIDAS NECESARIAS  PARA  LLEVAR LOS RIESGOS A LA ZONA DE RIESGO BAJA O ELIMINARLO. NOTA  EN TODO CASO  SE REQUIERE QUE LAS ENTIDADES  PROPENDAN  POR ELIMINAR EL RIESGO DE CORRUPCIÓN O POR LO MENOS LLEVARLO A LA ZONA DE RIESGO BAJA.</v>
      </c>
      <c r="L110" s="37" t="s">
        <v>707</v>
      </c>
      <c r="M110" s="68">
        <v>1</v>
      </c>
      <c r="N110" s="68">
        <v>3</v>
      </c>
      <c r="O110" s="14" t="str">
        <f t="shared" si="5"/>
        <v>Baja</v>
      </c>
      <c r="P110" s="155" t="s">
        <v>708</v>
      </c>
      <c r="Q110" s="137" t="s">
        <v>709</v>
      </c>
      <c r="R110" s="126">
        <v>43862</v>
      </c>
      <c r="S110" s="126">
        <v>44195</v>
      </c>
      <c r="T110" s="166" t="s">
        <v>710</v>
      </c>
      <c r="U110" s="155"/>
      <c r="V110" s="101"/>
    </row>
    <row r="111" spans="1:22" ht="72" x14ac:dyDescent="0.2">
      <c r="A111" s="222"/>
      <c r="B111" s="225"/>
      <c r="C111" s="228"/>
      <c r="D111" s="183" t="s">
        <v>559</v>
      </c>
      <c r="E111" s="122" t="s">
        <v>711</v>
      </c>
      <c r="F111" s="122" t="s">
        <v>712</v>
      </c>
      <c r="G111" s="122" t="s">
        <v>713</v>
      </c>
      <c r="H111" s="98">
        <v>2</v>
      </c>
      <c r="I111" s="98">
        <v>3</v>
      </c>
      <c r="J111" s="83" t="str">
        <f t="shared" si="9"/>
        <v>Baja</v>
      </c>
      <c r="K111" s="88" t="str">
        <f>IF(J111="Extrema",[2]INTERPRETACION!$F$5,IF(AND(J111="Alta"),[2]INTERPRETACION!$F$4,IF(AND(J111="Moderada"),[2]INTERPRETACION!$F$3,IF(AND(J111="Baja"),[2]INTERPRETACION!$F$2))))</f>
        <v>LOS RIESGOS DE CORRUPCION DE LAS ZONAS BAJA SE ENCUENTRAN EN UN NIVEL QUE PUEDE ELIMINARSE O REDUCIRSE FACILMENTE CON LOS CONTROLES ESTABLECIDOS EN LA ENTIDAD</v>
      </c>
      <c r="L111" s="37" t="s">
        <v>714</v>
      </c>
      <c r="M111" s="98">
        <v>1</v>
      </c>
      <c r="N111" s="98">
        <v>3</v>
      </c>
      <c r="O111" s="14" t="str">
        <f t="shared" si="5"/>
        <v>Baja</v>
      </c>
      <c r="P111" s="122" t="s">
        <v>715</v>
      </c>
      <c r="Q111" s="122" t="s">
        <v>716</v>
      </c>
      <c r="R111" s="126">
        <v>43862</v>
      </c>
      <c r="S111" s="126">
        <v>44195</v>
      </c>
      <c r="T111" s="166" t="s">
        <v>717</v>
      </c>
      <c r="U111" s="122" t="s">
        <v>718</v>
      </c>
    </row>
  </sheetData>
  <mergeCells count="137">
    <mergeCell ref="B69:B78"/>
    <mergeCell ref="C69:C78"/>
    <mergeCell ref="A59:A60"/>
    <mergeCell ref="D23:D28"/>
    <mergeCell ref="D34:D39"/>
    <mergeCell ref="U1:U2"/>
    <mergeCell ref="T1:T2"/>
    <mergeCell ref="E1:E2"/>
    <mergeCell ref="F1:F2"/>
    <mergeCell ref="A69:A78"/>
    <mergeCell ref="B59:B60"/>
    <mergeCell ref="A61:A68"/>
    <mergeCell ref="B61:B68"/>
    <mergeCell ref="C61:C68"/>
    <mergeCell ref="C59:C60"/>
    <mergeCell ref="S1:S2"/>
    <mergeCell ref="Q1:Q2"/>
    <mergeCell ref="L1:L2"/>
    <mergeCell ref="C1:C2"/>
    <mergeCell ref="D11:D13"/>
    <mergeCell ref="D6:D8"/>
    <mergeCell ref="R1:R2"/>
    <mergeCell ref="D45:D47"/>
    <mergeCell ref="I45:I47"/>
    <mergeCell ref="J45:J47"/>
    <mergeCell ref="E48:E49"/>
    <mergeCell ref="D48:D50"/>
    <mergeCell ref="I40:I42"/>
    <mergeCell ref="Q40:Q42"/>
    <mergeCell ref="K40:K42"/>
    <mergeCell ref="U57:U58"/>
    <mergeCell ref="T57:T58"/>
    <mergeCell ref="E45:E47"/>
    <mergeCell ref="E57:E58"/>
    <mergeCell ref="H45:H47"/>
    <mergeCell ref="D29:D31"/>
    <mergeCell ref="I48:I49"/>
    <mergeCell ref="J48:J50"/>
    <mergeCell ref="G52:G53"/>
    <mergeCell ref="J51:J53"/>
    <mergeCell ref="D54:D56"/>
    <mergeCell ref="H51:H53"/>
    <mergeCell ref="G54:G56"/>
    <mergeCell ref="G48:G49"/>
    <mergeCell ref="D51:D53"/>
    <mergeCell ref="H48:H49"/>
    <mergeCell ref="A11:A58"/>
    <mergeCell ref="B11:B58"/>
    <mergeCell ref="C11:C58"/>
    <mergeCell ref="E54:E56"/>
    <mergeCell ref="E51:E53"/>
    <mergeCell ref="H54:H56"/>
    <mergeCell ref="E24:E26"/>
    <mergeCell ref="E40:E42"/>
    <mergeCell ref="D57:D58"/>
    <mergeCell ref="H57:H58"/>
    <mergeCell ref="A3:A10"/>
    <mergeCell ref="B3:B10"/>
    <mergeCell ref="C3:C10"/>
    <mergeCell ref="P1:P2"/>
    <mergeCell ref="D32:D33"/>
    <mergeCell ref="G1:G2"/>
    <mergeCell ref="D3:D5"/>
    <mergeCell ref="D14:D19"/>
    <mergeCell ref="D1:D2"/>
    <mergeCell ref="A1:A2"/>
    <mergeCell ref="B1:B2"/>
    <mergeCell ref="M1:O1"/>
    <mergeCell ref="H1:K1"/>
    <mergeCell ref="K45:K47"/>
    <mergeCell ref="O40:O42"/>
    <mergeCell ref="J40:J42"/>
    <mergeCell ref="D40:D43"/>
    <mergeCell ref="H40:H42"/>
    <mergeCell ref="N40:N42"/>
    <mergeCell ref="L40:L42"/>
    <mergeCell ref="K48:K50"/>
    <mergeCell ref="N55:N56"/>
    <mergeCell ref="K54:K56"/>
    <mergeCell ref="M40:M42"/>
    <mergeCell ref="L48:L49"/>
    <mergeCell ref="K51:K53"/>
    <mergeCell ref="M51:M53"/>
    <mergeCell ref="N51:N53"/>
    <mergeCell ref="R57:R58"/>
    <mergeCell ref="S57:S58"/>
    <mergeCell ref="S55:S56"/>
    <mergeCell ref="O51:O53"/>
    <mergeCell ref="Q57:Q58"/>
    <mergeCell ref="O55:O56"/>
    <mergeCell ref="R55:R56"/>
    <mergeCell ref="P55:P56"/>
    <mergeCell ref="P57:P58"/>
    <mergeCell ref="I57:I58"/>
    <mergeCell ref="J57:J58"/>
    <mergeCell ref="I54:I56"/>
    <mergeCell ref="L51:L53"/>
    <mergeCell ref="M55:M56"/>
    <mergeCell ref="I51:I53"/>
    <mergeCell ref="L55:L56"/>
    <mergeCell ref="K57:K58"/>
    <mergeCell ref="J54:J56"/>
    <mergeCell ref="U40:U42"/>
    <mergeCell ref="P40:P42"/>
    <mergeCell ref="R40:R42"/>
    <mergeCell ref="S40:S42"/>
    <mergeCell ref="T40:T42"/>
    <mergeCell ref="T55:T56"/>
    <mergeCell ref="Q55:Q56"/>
    <mergeCell ref="U55:U56"/>
    <mergeCell ref="B108:B109"/>
    <mergeCell ref="A86:A88"/>
    <mergeCell ref="B86:B88"/>
    <mergeCell ref="C86:C88"/>
    <mergeCell ref="A99:A101"/>
    <mergeCell ref="B89:B98"/>
    <mergeCell ref="C89:C98"/>
    <mergeCell ref="A110:A111"/>
    <mergeCell ref="B110:B111"/>
    <mergeCell ref="C110:C111"/>
    <mergeCell ref="D108:D109"/>
    <mergeCell ref="A102:A107"/>
    <mergeCell ref="C99:C101"/>
    <mergeCell ref="B102:B107"/>
    <mergeCell ref="C102:C107"/>
    <mergeCell ref="C108:C109"/>
    <mergeCell ref="A108:A109"/>
    <mergeCell ref="D106:D107"/>
    <mergeCell ref="B79:B81"/>
    <mergeCell ref="A79:A81"/>
    <mergeCell ref="A82:A85"/>
    <mergeCell ref="B82:B85"/>
    <mergeCell ref="C79:C81"/>
    <mergeCell ref="C82:C85"/>
    <mergeCell ref="A89:A98"/>
    <mergeCell ref="D102:D105"/>
    <mergeCell ref="B99:B101"/>
  </mergeCells>
  <conditionalFormatting sqref="O3 J108:J109 O92:O98 O102:O111 J86:J88 J69:J78 O57:O60 J59 O69:O78">
    <cfRule type="expression" dxfId="565" priority="1777" stopIfTrue="1">
      <formula>IF(H3="",I3="","")</formula>
    </cfRule>
  </conditionalFormatting>
  <conditionalFormatting sqref="O3 J108:J109 O92:O98 O102:O111 J86:J88 J69:J78 O57:O60 O69:O78">
    <cfRule type="containsText" dxfId="564" priority="1738" stopIfTrue="1" operator="containsText" text="Extremo">
      <formula>NOT(ISERROR(SEARCH("Extremo",J3)))</formula>
    </cfRule>
    <cfRule type="containsText" dxfId="563" priority="1739" stopIfTrue="1" operator="containsText" text="Alto">
      <formula>NOT(ISERROR(SEARCH("Alto",J3)))</formula>
    </cfRule>
    <cfRule type="containsText" dxfId="562" priority="1740" stopIfTrue="1" operator="containsText" text="Moderado">
      <formula>NOT(ISERROR(SEARCH("Moderado",J3)))</formula>
    </cfRule>
    <cfRule type="containsText" dxfId="88" priority="1741" stopIfTrue="1" operator="containsText" text="Bajo">
      <formula>NOT(ISERROR(SEARCH("Bajo",J3)))</formula>
    </cfRule>
  </conditionalFormatting>
  <conditionalFormatting sqref="O3 J108:J109 O92:O98 O102:O111 J86:J88 J69:J78 O57:O60 O69:O78">
    <cfRule type="containsText" dxfId="561" priority="1733" stopIfTrue="1" operator="containsText" text="Extrema">
      <formula>NOT(ISERROR(SEARCH("Extrema",J3)))</formula>
    </cfRule>
    <cfRule type="containsText" dxfId="560" priority="1734" stopIfTrue="1" operator="containsText" text="Alta">
      <formula>NOT(ISERROR(SEARCH("Alta",J3)))</formula>
    </cfRule>
    <cfRule type="containsText" dxfId="559" priority="1735" stopIfTrue="1" operator="containsText" text="Moderada">
      <formula>NOT(ISERROR(SEARCH("Moderada",J3)))</formula>
    </cfRule>
    <cfRule type="containsText" dxfId="87" priority="1736" stopIfTrue="1" operator="containsText" text="Baja">
      <formula>NOT(ISERROR(SEARCH("Baja",J3)))</formula>
    </cfRule>
  </conditionalFormatting>
  <conditionalFormatting sqref="G69">
    <cfRule type="expression" dxfId="558" priority="1335" stopIfTrue="1">
      <formula>$H69="bajo"</formula>
    </cfRule>
    <cfRule type="expression" dxfId="557" priority="1336" stopIfTrue="1">
      <formula>$H69="medio"</formula>
    </cfRule>
    <cfRule type="expression" dxfId="556" priority="1337" stopIfTrue="1">
      <formula>$H69="alto"</formula>
    </cfRule>
  </conditionalFormatting>
  <conditionalFormatting sqref="G70">
    <cfRule type="expression" dxfId="555" priority="1332" stopIfTrue="1">
      <formula>$H70="bajo"</formula>
    </cfRule>
    <cfRule type="expression" dxfId="554" priority="1333" stopIfTrue="1">
      <formula>$H70="medio"</formula>
    </cfRule>
    <cfRule type="expression" dxfId="553" priority="1334" stopIfTrue="1">
      <formula>$H70="alto"</formula>
    </cfRule>
  </conditionalFormatting>
  <conditionalFormatting sqref="G71">
    <cfRule type="expression" dxfId="552" priority="1329" stopIfTrue="1">
      <formula>$H71="bajo"</formula>
    </cfRule>
    <cfRule type="expression" dxfId="551" priority="1330" stopIfTrue="1">
      <formula>$H71="medio"</formula>
    </cfRule>
    <cfRule type="expression" dxfId="550" priority="1331" stopIfTrue="1">
      <formula>$H71="alto"</formula>
    </cfRule>
  </conditionalFormatting>
  <conditionalFormatting sqref="G72">
    <cfRule type="expression" dxfId="549" priority="1326" stopIfTrue="1">
      <formula>$H72="bajo"</formula>
    </cfRule>
    <cfRule type="expression" dxfId="548" priority="1327" stopIfTrue="1">
      <formula>$H72="medio"</formula>
    </cfRule>
    <cfRule type="expression" dxfId="547" priority="1328" stopIfTrue="1">
      <formula>$H72="alto"</formula>
    </cfRule>
  </conditionalFormatting>
  <conditionalFormatting sqref="G73">
    <cfRule type="expression" dxfId="546" priority="1323" stopIfTrue="1">
      <formula>$H73="bajo"</formula>
    </cfRule>
    <cfRule type="expression" dxfId="545" priority="1324" stopIfTrue="1">
      <formula>$H73="medio"</formula>
    </cfRule>
    <cfRule type="expression" dxfId="544" priority="1325" stopIfTrue="1">
      <formula>$H73="alto"</formula>
    </cfRule>
  </conditionalFormatting>
  <conditionalFormatting sqref="G74">
    <cfRule type="expression" dxfId="543" priority="1320" stopIfTrue="1">
      <formula>$H74="bajo"</formula>
    </cfRule>
    <cfRule type="expression" dxfId="542" priority="1321" stopIfTrue="1">
      <formula>$H74="medio"</formula>
    </cfRule>
    <cfRule type="expression" dxfId="541" priority="1322" stopIfTrue="1">
      <formula>$H74="alto"</formula>
    </cfRule>
  </conditionalFormatting>
  <conditionalFormatting sqref="G75">
    <cfRule type="expression" dxfId="540" priority="1317" stopIfTrue="1">
      <formula>$H75="bajo"</formula>
    </cfRule>
    <cfRule type="expression" dxfId="539" priority="1318" stopIfTrue="1">
      <formula>$H75="medio"</formula>
    </cfRule>
    <cfRule type="expression" dxfId="538" priority="1319" stopIfTrue="1">
      <formula>$H75="alto"</formula>
    </cfRule>
  </conditionalFormatting>
  <conditionalFormatting sqref="G76">
    <cfRule type="expression" dxfId="537" priority="1314" stopIfTrue="1">
      <formula>$H76="bajo"</formula>
    </cfRule>
    <cfRule type="expression" dxfId="536" priority="1315" stopIfTrue="1">
      <formula>$H76="medio"</formula>
    </cfRule>
    <cfRule type="expression" dxfId="535" priority="1316" stopIfTrue="1">
      <formula>$H76="alto"</formula>
    </cfRule>
  </conditionalFormatting>
  <conditionalFormatting sqref="G77">
    <cfRule type="expression" dxfId="534" priority="1311" stopIfTrue="1">
      <formula>$H77="bajo"</formula>
    </cfRule>
    <cfRule type="expression" dxfId="533" priority="1312" stopIfTrue="1">
      <formula>$H77="medio"</formula>
    </cfRule>
    <cfRule type="expression" dxfId="532" priority="1313" stopIfTrue="1">
      <formula>$H77="alto"</formula>
    </cfRule>
  </conditionalFormatting>
  <conditionalFormatting sqref="G78">
    <cfRule type="expression" dxfId="531" priority="1308" stopIfTrue="1">
      <formula>$H78="bajo"</formula>
    </cfRule>
    <cfRule type="expression" dxfId="530" priority="1309" stopIfTrue="1">
      <formula>$H78="medio"</formula>
    </cfRule>
    <cfRule type="expression" dxfId="529" priority="1310" stopIfTrue="1">
      <formula>$H78="alto"</formula>
    </cfRule>
  </conditionalFormatting>
  <conditionalFormatting sqref="F22 P60">
    <cfRule type="cellIs" dxfId="528" priority="1226" operator="equal">
      <formula>0</formula>
    </cfRule>
  </conditionalFormatting>
  <conditionalFormatting sqref="L20">
    <cfRule type="containsErrors" dxfId="527" priority="1225">
      <formula>ISERROR(L20)</formula>
    </cfRule>
  </conditionalFormatting>
  <conditionalFormatting sqref="D22">
    <cfRule type="containsErrors" dxfId="526" priority="1266">
      <formula>ISERROR(D22)</formula>
    </cfRule>
  </conditionalFormatting>
  <conditionalFormatting sqref="D20:D21">
    <cfRule type="cellIs" dxfId="525" priority="1265" operator="equal">
      <formula>0</formula>
    </cfRule>
  </conditionalFormatting>
  <conditionalFormatting sqref="L21">
    <cfRule type="containsErrors" dxfId="524" priority="1224">
      <formula>ISERROR(L21)</formula>
    </cfRule>
  </conditionalFormatting>
  <conditionalFormatting sqref="L22">
    <cfRule type="containsErrors" dxfId="523" priority="1223">
      <formula>ISERROR(L22)</formula>
    </cfRule>
  </conditionalFormatting>
  <conditionalFormatting sqref="F20:I20 G21:I21 E21">
    <cfRule type="cellIs" dxfId="522" priority="1229" operator="equal">
      <formula>0</formula>
    </cfRule>
  </conditionalFormatting>
  <conditionalFormatting sqref="T21">
    <cfRule type="cellIs" dxfId="521" priority="1218" operator="equal">
      <formula>0</formula>
    </cfRule>
  </conditionalFormatting>
  <conditionalFormatting sqref="E20">
    <cfRule type="containsErrors" dxfId="520" priority="1228">
      <formula>ISERROR(E20)</formula>
    </cfRule>
  </conditionalFormatting>
  <conditionalFormatting sqref="G22:I22">
    <cfRule type="cellIs" dxfId="519" priority="1227" operator="equal">
      <formula>0</formula>
    </cfRule>
  </conditionalFormatting>
  <conditionalFormatting sqref="Q20:Q22">
    <cfRule type="expression" dxfId="518" priority="1221" stopIfTrue="1">
      <formula>IF(O20="",#REF!="","")</formula>
    </cfRule>
  </conditionalFormatting>
  <conditionalFormatting sqref="P20">
    <cfRule type="cellIs" dxfId="517" priority="1220" operator="equal">
      <formula>0</formula>
    </cfRule>
  </conditionalFormatting>
  <conditionalFormatting sqref="P21">
    <cfRule type="cellIs" dxfId="516" priority="1219" operator="equal">
      <formula>0</formula>
    </cfRule>
  </conditionalFormatting>
  <conditionalFormatting sqref="T20">
    <cfRule type="cellIs" dxfId="515" priority="1217" operator="equal">
      <formula>0</formula>
    </cfRule>
  </conditionalFormatting>
  <conditionalFormatting sqref="P22">
    <cfRule type="cellIs" dxfId="514" priority="1216" operator="equal">
      <formula>0</formula>
    </cfRule>
  </conditionalFormatting>
  <conditionalFormatting sqref="T22">
    <cfRule type="cellIs" dxfId="513" priority="1215" operator="equal">
      <formula>0</formula>
    </cfRule>
  </conditionalFormatting>
  <conditionalFormatting sqref="R20:S22">
    <cfRule type="expression" dxfId="512" priority="1222" stopIfTrue="1">
      <formula>IF(Q20="",#REF!="","")</formula>
    </cfRule>
  </conditionalFormatting>
  <conditionalFormatting sqref="J34:J35">
    <cfRule type="expression" dxfId="511" priority="845" stopIfTrue="1">
      <formula>IF(H34="",I34="","")</formula>
    </cfRule>
  </conditionalFormatting>
  <conditionalFormatting sqref="J34:J35">
    <cfRule type="containsText" dxfId="510" priority="841" stopIfTrue="1" operator="containsText" text="Extremo">
      <formula>NOT(ISERROR(SEARCH("Extremo",J34)))</formula>
    </cfRule>
    <cfRule type="containsText" dxfId="509" priority="842" stopIfTrue="1" operator="containsText" text="Alto">
      <formula>NOT(ISERROR(SEARCH("Alto",J34)))</formula>
    </cfRule>
    <cfRule type="containsText" dxfId="508" priority="843" stopIfTrue="1" operator="containsText" text="Moderado">
      <formula>NOT(ISERROR(SEARCH("Moderado",J34)))</formula>
    </cfRule>
    <cfRule type="containsText" dxfId="86" priority="844" stopIfTrue="1" operator="containsText" text="Bajo">
      <formula>NOT(ISERROR(SEARCH("Bajo",J34)))</formula>
    </cfRule>
  </conditionalFormatting>
  <conditionalFormatting sqref="J34:J35">
    <cfRule type="containsText" dxfId="507" priority="837" stopIfTrue="1" operator="containsText" text="Extrema">
      <formula>NOT(ISERROR(SEARCH("Extrema",J34)))</formula>
    </cfRule>
    <cfRule type="containsText" dxfId="506" priority="838" stopIfTrue="1" operator="containsText" text="Alta">
      <formula>NOT(ISERROR(SEARCH("Alta",J34)))</formula>
    </cfRule>
    <cfRule type="containsText" dxfId="505" priority="839" stopIfTrue="1" operator="containsText" text="Moderada">
      <formula>NOT(ISERROR(SEARCH("Moderada",J34)))</formula>
    </cfRule>
    <cfRule type="containsText" dxfId="85" priority="840" stopIfTrue="1" operator="containsText" text="Baja">
      <formula>NOT(ISERROR(SEARCH("Baja",J34)))</formula>
    </cfRule>
  </conditionalFormatting>
  <conditionalFormatting sqref="J92">
    <cfRule type="expression" dxfId="504" priority="796" stopIfTrue="1">
      <formula>IF(H92="",I92="","")</formula>
    </cfRule>
  </conditionalFormatting>
  <conditionalFormatting sqref="J92">
    <cfRule type="containsText" dxfId="503" priority="722" stopIfTrue="1" operator="containsText" text="Extremo">
      <formula>NOT(ISERROR(SEARCH("Extremo",J92)))</formula>
    </cfRule>
    <cfRule type="containsText" dxfId="502" priority="797" stopIfTrue="1" operator="containsText" text="Alto">
      <formula>NOT(ISERROR(SEARCH("Alto",J92)))</formula>
    </cfRule>
    <cfRule type="containsText" dxfId="501" priority="798" stopIfTrue="1" operator="containsText" text="Moderado">
      <formula>NOT(ISERROR(SEARCH("Moderado",J92)))</formula>
    </cfRule>
    <cfRule type="containsText" dxfId="84" priority="799" stopIfTrue="1" operator="containsText" text="Bajo">
      <formula>NOT(ISERROR(SEARCH("Bajo",J92)))</formula>
    </cfRule>
  </conditionalFormatting>
  <conditionalFormatting sqref="J92:J93">
    <cfRule type="containsText" dxfId="500" priority="722" stopIfTrue="1" operator="containsText" text="Extrema">
      <formula>NOT(ISERROR(SEARCH("Extrema",J92)))</formula>
    </cfRule>
    <cfRule type="containsText" dxfId="499" priority="722" stopIfTrue="1" operator="containsText" text="Alta">
      <formula>NOT(ISERROR(SEARCH("Alta",J92)))</formula>
    </cfRule>
    <cfRule type="containsText" dxfId="498" priority="722" stopIfTrue="1" operator="containsText" text="Moderada">
      <formula>NOT(ISERROR(SEARCH("Moderada",J92)))</formula>
    </cfRule>
    <cfRule type="containsText" dxfId="83" priority="722" stopIfTrue="1" operator="containsText" text="Baja">
      <formula>NOT(ISERROR(SEARCH("Baja",J92)))</formula>
    </cfRule>
  </conditionalFormatting>
  <conditionalFormatting sqref="G92 L92 P92 T92">
    <cfRule type="cellIs" dxfId="497" priority="804" operator="equal">
      <formula>0</formula>
    </cfRule>
  </conditionalFormatting>
  <conditionalFormatting sqref="Q92">
    <cfRule type="containsText" dxfId="496" priority="801" stopIfTrue="1" operator="containsText" text="Reducir">
      <formula>NOT(ISERROR(SEARCH("Reducir",Q92)))</formula>
    </cfRule>
    <cfRule type="containsText" dxfId="495" priority="802" stopIfTrue="1" operator="containsText" text="Asumir">
      <formula>NOT(ISERROR(SEARCH("Asumir",Q92)))</formula>
    </cfRule>
    <cfRule type="containsText" dxfId="494" priority="803" stopIfTrue="1" operator="containsText" text="Evitar">
      <formula>NOT(ISERROR(SEARCH("Evitar",Q92)))</formula>
    </cfRule>
  </conditionalFormatting>
  <conditionalFormatting sqref="Q92">
    <cfRule type="expression" dxfId="493" priority="800" stopIfTrue="1">
      <formula>IF(O92="",#REF!="","")</formula>
    </cfRule>
  </conditionalFormatting>
  <conditionalFormatting sqref="U92">
    <cfRule type="cellIs" dxfId="492" priority="795" operator="equal">
      <formula>0</formula>
    </cfRule>
  </conditionalFormatting>
  <conditionalFormatting sqref="J93">
    <cfRule type="expression" dxfId="491" priority="786" stopIfTrue="1">
      <formula>IF(H93="",I93="","")</formula>
    </cfRule>
  </conditionalFormatting>
  <conditionalFormatting sqref="J93">
    <cfRule type="containsText" dxfId="490" priority="722" stopIfTrue="1" operator="containsText" text="Extremo">
      <formula>NOT(ISERROR(SEARCH("Extremo",J93)))</formula>
    </cfRule>
    <cfRule type="containsText" dxfId="489" priority="787" stopIfTrue="1" operator="containsText" text="Alto">
      <formula>NOT(ISERROR(SEARCH("Alto",J93)))</formula>
    </cfRule>
    <cfRule type="containsText" dxfId="488" priority="788" stopIfTrue="1" operator="containsText" text="Moderado">
      <formula>NOT(ISERROR(SEARCH("Moderado",J93)))</formula>
    </cfRule>
    <cfRule type="containsText" dxfId="82" priority="789" stopIfTrue="1" operator="containsText" text="Bajo">
      <formula>NOT(ISERROR(SEARCH("Bajo",J93)))</formula>
    </cfRule>
  </conditionalFormatting>
  <conditionalFormatting sqref="G93">
    <cfRule type="cellIs" dxfId="487" priority="785" operator="equal">
      <formula>0</formula>
    </cfRule>
  </conditionalFormatting>
  <conditionalFormatting sqref="L93">
    <cfRule type="cellIs" dxfId="486" priority="784" operator="equal">
      <formula>0</formula>
    </cfRule>
  </conditionalFormatting>
  <conditionalFormatting sqref="U93">
    <cfRule type="cellIs" dxfId="485" priority="783" operator="equal">
      <formula>0</formula>
    </cfRule>
  </conditionalFormatting>
  <conditionalFormatting sqref="Q93">
    <cfRule type="containsText" dxfId="484" priority="780" stopIfTrue="1" operator="containsText" text="Reducir">
      <formula>NOT(ISERROR(SEARCH("Reducir",Q93)))</formula>
    </cfRule>
    <cfRule type="containsText" dxfId="483" priority="781" stopIfTrue="1" operator="containsText" text="Asumir">
      <formula>NOT(ISERROR(SEARCH("Asumir",Q93)))</formula>
    </cfRule>
    <cfRule type="containsText" dxfId="482" priority="782" stopIfTrue="1" operator="containsText" text="Evitar">
      <formula>NOT(ISERROR(SEARCH("Evitar",Q93)))</formula>
    </cfRule>
  </conditionalFormatting>
  <conditionalFormatting sqref="Q93">
    <cfRule type="expression" dxfId="481" priority="779" stopIfTrue="1">
      <formula>IF(O93="",#REF!="","")</formula>
    </cfRule>
  </conditionalFormatting>
  <conditionalFormatting sqref="P93">
    <cfRule type="cellIs" dxfId="480" priority="778" operator="equal">
      <formula>0</formula>
    </cfRule>
  </conditionalFormatting>
  <conditionalFormatting sqref="T93">
    <cfRule type="cellIs" dxfId="479" priority="777" operator="equal">
      <formula>0</formula>
    </cfRule>
  </conditionalFormatting>
  <conditionalFormatting sqref="J29:J31">
    <cfRule type="expression" dxfId="478" priority="635" stopIfTrue="1">
      <formula>IF(H29="",I29="","")</formula>
    </cfRule>
  </conditionalFormatting>
  <conditionalFormatting sqref="J29:J31">
    <cfRule type="containsText" dxfId="477" priority="620" stopIfTrue="1" operator="containsText" text="Extremo">
      <formula>NOT(ISERROR(SEARCH("Extremo",J29)))</formula>
    </cfRule>
    <cfRule type="containsText" dxfId="476" priority="636" stopIfTrue="1" operator="containsText" text="Alto">
      <formula>NOT(ISERROR(SEARCH("Alto",J29)))</formula>
    </cfRule>
    <cfRule type="containsText" dxfId="475" priority="637" stopIfTrue="1" operator="containsText" text="Moderado">
      <formula>NOT(ISERROR(SEARCH("Moderado",J29)))</formula>
    </cfRule>
    <cfRule type="containsText" dxfId="81" priority="638" stopIfTrue="1" operator="containsText" text="Bajo">
      <formula>NOT(ISERROR(SEARCH("Bajo",J29)))</formula>
    </cfRule>
  </conditionalFormatting>
  <conditionalFormatting sqref="J29:J31">
    <cfRule type="containsText" dxfId="474" priority="620" stopIfTrue="1" operator="containsText" text="Extrema">
      <formula>NOT(ISERROR(SEARCH("Extrema",J29)))</formula>
    </cfRule>
    <cfRule type="containsText" dxfId="473" priority="620" stopIfTrue="1" operator="containsText" text="Alta">
      <formula>NOT(ISERROR(SEARCH("Alta",J29)))</formula>
    </cfRule>
    <cfRule type="containsText" dxfId="472" priority="620" stopIfTrue="1" operator="containsText" text="Moderada">
      <formula>NOT(ISERROR(SEARCH("Moderada",J29)))</formula>
    </cfRule>
    <cfRule type="containsText" dxfId="80" priority="620" stopIfTrue="1" operator="containsText" text="Baja">
      <formula>NOT(ISERROR(SEARCH("Baja",J29)))</formula>
    </cfRule>
  </conditionalFormatting>
  <conditionalFormatting sqref="F29:I30 P29 T29:T31">
    <cfRule type="cellIs" dxfId="471" priority="628" operator="equal">
      <formula>0</formula>
    </cfRule>
  </conditionalFormatting>
  <conditionalFormatting sqref="E30 L29:L31">
    <cfRule type="containsErrors" dxfId="470" priority="634">
      <formula>ISERROR(E29)</formula>
    </cfRule>
  </conditionalFormatting>
  <conditionalFormatting sqref="Q29:S31">
    <cfRule type="containsText" dxfId="469" priority="630" stopIfTrue="1" operator="containsText" text="Reducir">
      <formula>NOT(ISERROR(SEARCH("Reducir",Q29)))</formula>
    </cfRule>
    <cfRule type="containsText" dxfId="468" priority="631" stopIfTrue="1" operator="containsText" text="Asumir">
      <formula>NOT(ISERROR(SEARCH("Asumir",Q29)))</formula>
    </cfRule>
    <cfRule type="containsText" dxfId="467" priority="632" stopIfTrue="1" operator="containsText" text="Evitar">
      <formula>NOT(ISERROR(SEARCH("Evitar",Q29)))</formula>
    </cfRule>
  </conditionalFormatting>
  <conditionalFormatting sqref="Q29:Q30">
    <cfRule type="expression" dxfId="466" priority="629" stopIfTrue="1">
      <formula>IF(O29="",#REF!="","")</formula>
    </cfRule>
  </conditionalFormatting>
  <conditionalFormatting sqref="R29:S29">
    <cfRule type="expression" dxfId="465" priority="633" stopIfTrue="1">
      <formula>IF(Q29="",#REF!="","")</formula>
    </cfRule>
  </conditionalFormatting>
  <conditionalFormatting sqref="Q31">
    <cfRule type="expression" dxfId="464" priority="627" stopIfTrue="1">
      <formula>IF(O31="",#REF!="","")</formula>
    </cfRule>
  </conditionalFormatting>
  <conditionalFormatting sqref="R30">
    <cfRule type="expression" dxfId="463" priority="626" stopIfTrue="1">
      <formula>IF(Q30="",#REF!="","")</formula>
    </cfRule>
  </conditionalFormatting>
  <conditionalFormatting sqref="R31">
    <cfRule type="expression" dxfId="462" priority="625" stopIfTrue="1">
      <formula>IF(Q31="",#REF!="","")</formula>
    </cfRule>
  </conditionalFormatting>
  <conditionalFormatting sqref="S30">
    <cfRule type="expression" dxfId="461" priority="624" stopIfTrue="1">
      <formula>IF(R30="",#REF!="","")</formula>
    </cfRule>
  </conditionalFormatting>
  <conditionalFormatting sqref="S31">
    <cfRule type="expression" dxfId="460" priority="623" stopIfTrue="1">
      <formula>IF(R31="",#REF!="","")</formula>
    </cfRule>
  </conditionalFormatting>
  <conditionalFormatting sqref="Q31">
    <cfRule type="expression" dxfId="459" priority="622" stopIfTrue="1">
      <formula>IF(O31="",#REF!="","")</formula>
    </cfRule>
  </conditionalFormatting>
  <conditionalFormatting sqref="G32:I32 D32">
    <cfRule type="cellIs" dxfId="458" priority="611" operator="equal">
      <formula>0</formula>
    </cfRule>
  </conditionalFormatting>
  <conditionalFormatting sqref="L32 E32">
    <cfRule type="containsErrors" dxfId="457" priority="610">
      <formula>ISERROR(E32)</formula>
    </cfRule>
  </conditionalFormatting>
  <conditionalFormatting sqref="Q32:S33">
    <cfRule type="containsText" dxfId="456" priority="607" stopIfTrue="1" operator="containsText" text="Reducir">
      <formula>NOT(ISERROR(SEARCH("Reducir",Q32)))</formula>
    </cfRule>
    <cfRule type="containsText" dxfId="455" priority="608" stopIfTrue="1" operator="containsText" text="Asumir">
      <formula>NOT(ISERROR(SEARCH("Asumir",Q32)))</formula>
    </cfRule>
    <cfRule type="containsText" dxfId="454" priority="609" stopIfTrue="1" operator="containsText" text="Evitar">
      <formula>NOT(ISERROR(SEARCH("Evitar",Q32)))</formula>
    </cfRule>
  </conditionalFormatting>
  <conditionalFormatting sqref="J32:J33">
    <cfRule type="expression" dxfId="453" priority="606" stopIfTrue="1">
      <formula>IF(H32="",I32="","")</formula>
    </cfRule>
  </conditionalFormatting>
  <conditionalFormatting sqref="Q32:Q33">
    <cfRule type="expression" dxfId="452" priority="605" stopIfTrue="1">
      <formula>IF(O32="",#REF!="","")</formula>
    </cfRule>
  </conditionalFormatting>
  <conditionalFormatting sqref="R33:S33">
    <cfRule type="containsText" dxfId="451" priority="602" stopIfTrue="1" operator="containsText" text="Reducir">
      <formula>NOT(ISERROR(SEARCH("Reducir",R33)))</formula>
    </cfRule>
    <cfRule type="containsText" dxfId="450" priority="603" stopIfTrue="1" operator="containsText" text="Asumir">
      <formula>NOT(ISERROR(SEARCH("Asumir",R33)))</formula>
    </cfRule>
    <cfRule type="containsText" dxfId="449" priority="604" stopIfTrue="1" operator="containsText" text="Evitar">
      <formula>NOT(ISERROR(SEARCH("Evitar",R33)))</formula>
    </cfRule>
  </conditionalFormatting>
  <conditionalFormatting sqref="P32">
    <cfRule type="cellIs" dxfId="448" priority="601" operator="equal">
      <formula>0</formula>
    </cfRule>
  </conditionalFormatting>
  <conditionalFormatting sqref="T32">
    <cfRule type="cellIs" dxfId="447" priority="600" operator="equal">
      <formula>0</formula>
    </cfRule>
  </conditionalFormatting>
  <conditionalFormatting sqref="F33:I33">
    <cfRule type="cellIs" dxfId="446" priority="599" operator="equal">
      <formula>0</formula>
    </cfRule>
  </conditionalFormatting>
  <conditionalFormatting sqref="R33">
    <cfRule type="containsText" dxfId="445" priority="596" stopIfTrue="1" operator="containsText" text="Reducir">
      <formula>NOT(ISERROR(SEARCH("Reducir",R33)))</formula>
    </cfRule>
    <cfRule type="containsText" dxfId="444" priority="597" stopIfTrue="1" operator="containsText" text="Asumir">
      <formula>NOT(ISERROR(SEARCH("Asumir",R33)))</formula>
    </cfRule>
    <cfRule type="containsText" dxfId="443" priority="598" stopIfTrue="1" operator="containsText" text="Evitar">
      <formula>NOT(ISERROR(SEARCH("Evitar",R33)))</formula>
    </cfRule>
  </conditionalFormatting>
  <conditionalFormatting sqref="T33">
    <cfRule type="cellIs" dxfId="442" priority="595" operator="equal">
      <formula>0</formula>
    </cfRule>
  </conditionalFormatting>
  <conditionalFormatting sqref="R32:S33">
    <cfRule type="expression" dxfId="441" priority="612" stopIfTrue="1">
      <formula>IF(Q32="",#REF!="","")</formula>
    </cfRule>
  </conditionalFormatting>
  <conditionalFormatting sqref="F32">
    <cfRule type="containsErrors" dxfId="440" priority="594">
      <formula>ISERROR(F32)</formula>
    </cfRule>
  </conditionalFormatting>
  <conditionalFormatting sqref="J32:J33">
    <cfRule type="containsText" dxfId="439" priority="590" stopIfTrue="1" operator="containsText" text="Extremo">
      <formula>NOT(ISERROR(SEARCH("Extremo",J32)))</formula>
    </cfRule>
    <cfRule type="containsText" dxfId="438" priority="591" stopIfTrue="1" operator="containsText" text="Alto">
      <formula>NOT(ISERROR(SEARCH("Alto",J32)))</formula>
    </cfRule>
    <cfRule type="containsText" dxfId="437" priority="592" stopIfTrue="1" operator="containsText" text="Moderado">
      <formula>NOT(ISERROR(SEARCH("Moderado",J32)))</formula>
    </cfRule>
    <cfRule type="containsText" dxfId="79" priority="593" stopIfTrue="1" operator="containsText" text="Bajo">
      <formula>NOT(ISERROR(SEARCH("Bajo",J32)))</formula>
    </cfRule>
  </conditionalFormatting>
  <conditionalFormatting sqref="J32:J33">
    <cfRule type="containsText" dxfId="436" priority="586" stopIfTrue="1" operator="containsText" text="Extrema">
      <formula>NOT(ISERROR(SEARCH("Extrema",J32)))</formula>
    </cfRule>
    <cfRule type="containsText" dxfId="435" priority="587" stopIfTrue="1" operator="containsText" text="Alta">
      <formula>NOT(ISERROR(SEARCH("Alta",J32)))</formula>
    </cfRule>
    <cfRule type="containsText" dxfId="434" priority="588" stopIfTrue="1" operator="containsText" text="Moderada">
      <formula>NOT(ISERROR(SEARCH("Moderada",J32)))</formula>
    </cfRule>
    <cfRule type="containsText" dxfId="78" priority="589" stopIfTrue="1" operator="containsText" text="Baja">
      <formula>NOT(ISERROR(SEARCH("Baja",J32)))</formula>
    </cfRule>
  </conditionalFormatting>
  <conditionalFormatting sqref="E33">
    <cfRule type="containsErrors" dxfId="433" priority="585">
      <formula>ISERROR(E33)</formula>
    </cfRule>
  </conditionalFormatting>
  <conditionalFormatting sqref="Q33">
    <cfRule type="containsText" dxfId="432" priority="582" stopIfTrue="1" operator="containsText" text="Reducir">
      <formula>NOT(ISERROR(SEARCH("Reducir",Q33)))</formula>
    </cfRule>
    <cfRule type="containsText" dxfId="431" priority="583" stopIfTrue="1" operator="containsText" text="Asumir">
      <formula>NOT(ISERROR(SEARCH("Asumir",Q33)))</formula>
    </cfRule>
    <cfRule type="containsText" dxfId="430" priority="584" stopIfTrue="1" operator="containsText" text="Evitar">
      <formula>NOT(ISERROR(SEARCH("Evitar",Q33)))</formula>
    </cfRule>
  </conditionalFormatting>
  <conditionalFormatting sqref="R32">
    <cfRule type="containsText" dxfId="429" priority="579" stopIfTrue="1" operator="containsText" text="Reducir">
      <formula>NOT(ISERROR(SEARCH("Reducir",R32)))</formula>
    </cfRule>
    <cfRule type="containsText" dxfId="428" priority="580" stopIfTrue="1" operator="containsText" text="Asumir">
      <formula>NOT(ISERROR(SEARCH("Asumir",R32)))</formula>
    </cfRule>
    <cfRule type="containsText" dxfId="427" priority="581" stopIfTrue="1" operator="containsText" text="Evitar">
      <formula>NOT(ISERROR(SEARCH("Evitar",R32)))</formula>
    </cfRule>
  </conditionalFormatting>
  <conditionalFormatting sqref="R32">
    <cfRule type="containsText" dxfId="426" priority="576" stopIfTrue="1" operator="containsText" text="Reducir">
      <formula>NOT(ISERROR(SEARCH("Reducir",R32)))</formula>
    </cfRule>
    <cfRule type="containsText" dxfId="425" priority="577" stopIfTrue="1" operator="containsText" text="Asumir">
      <formula>NOT(ISERROR(SEARCH("Asumir",R32)))</formula>
    </cfRule>
    <cfRule type="containsText" dxfId="424" priority="578" stopIfTrue="1" operator="containsText" text="Evitar">
      <formula>NOT(ISERROR(SEARCH("Evitar",R32)))</formula>
    </cfRule>
  </conditionalFormatting>
  <conditionalFormatting sqref="J102">
    <cfRule type="expression" dxfId="423" priority="508" stopIfTrue="1">
      <formula>IF(H102="",I102="","")</formula>
    </cfRule>
  </conditionalFormatting>
  <conditionalFormatting sqref="J102">
    <cfRule type="containsText" dxfId="422" priority="504" stopIfTrue="1" operator="containsText" text="Extremo">
      <formula>NOT(ISERROR(SEARCH("Extremo",J102)))</formula>
    </cfRule>
    <cfRule type="containsText" dxfId="421" priority="505" stopIfTrue="1" operator="containsText" text="Alto">
      <formula>NOT(ISERROR(SEARCH("Alto",J102)))</formula>
    </cfRule>
    <cfRule type="containsText" dxfId="420" priority="506" stopIfTrue="1" operator="containsText" text="Moderado">
      <formula>NOT(ISERROR(SEARCH("Moderado",J102)))</formula>
    </cfRule>
    <cfRule type="containsText" dxfId="77" priority="507" stopIfTrue="1" operator="containsText" text="Bajo">
      <formula>NOT(ISERROR(SEARCH("Bajo",J102)))</formula>
    </cfRule>
  </conditionalFormatting>
  <conditionalFormatting sqref="J102">
    <cfRule type="containsText" dxfId="419" priority="500" stopIfTrue="1" operator="containsText" text="Extrema">
      <formula>NOT(ISERROR(SEARCH("Extrema",J102)))</formula>
    </cfRule>
    <cfRule type="containsText" dxfId="418" priority="501" stopIfTrue="1" operator="containsText" text="Alta">
      <formula>NOT(ISERROR(SEARCH("Alta",J102)))</formula>
    </cfRule>
    <cfRule type="containsText" dxfId="417" priority="502" stopIfTrue="1" operator="containsText" text="Moderada">
      <formula>NOT(ISERROR(SEARCH("Moderada",J102)))</formula>
    </cfRule>
    <cfRule type="containsText" dxfId="76" priority="503" stopIfTrue="1" operator="containsText" text="Baja">
      <formula>NOT(ISERROR(SEARCH("Baja",J102)))</formula>
    </cfRule>
  </conditionalFormatting>
  <conditionalFormatting sqref="J102">
    <cfRule type="containsText" dxfId="416" priority="496" stopIfTrue="1" operator="containsText" text="Extremo">
      <formula>NOT(ISERROR(SEARCH("Extremo",J102)))</formula>
    </cfRule>
    <cfRule type="containsText" dxfId="415" priority="497" stopIfTrue="1" operator="containsText" text="Alto">
      <formula>NOT(ISERROR(SEARCH("Alto",J102)))</formula>
    </cfRule>
    <cfRule type="containsText" dxfId="414" priority="498" stopIfTrue="1" operator="containsText" text="Moderado">
      <formula>NOT(ISERROR(SEARCH("Moderado",J102)))</formula>
    </cfRule>
    <cfRule type="containsText" dxfId="75" priority="499" stopIfTrue="1" operator="containsText" text="Bajo">
      <formula>NOT(ISERROR(SEARCH("Bajo",J102)))</formula>
    </cfRule>
  </conditionalFormatting>
  <conditionalFormatting sqref="J102">
    <cfRule type="containsText" dxfId="413" priority="492" stopIfTrue="1" operator="containsText" text="Extrema">
      <formula>NOT(ISERROR(SEARCH("Extrema",J102)))</formula>
    </cfRule>
    <cfRule type="containsText" dxfId="412" priority="493" stopIfTrue="1" operator="containsText" text="Alta">
      <formula>NOT(ISERROR(SEARCH("Alta",J102)))</formula>
    </cfRule>
    <cfRule type="containsText" dxfId="411" priority="494" stopIfTrue="1" operator="containsText" text="Moderada">
      <formula>NOT(ISERROR(SEARCH("Moderada",J102)))</formula>
    </cfRule>
    <cfRule type="containsText" dxfId="74" priority="495" stopIfTrue="1" operator="containsText" text="Baja">
      <formula>NOT(ISERROR(SEARCH("Baja",J102)))</formula>
    </cfRule>
  </conditionalFormatting>
  <conditionalFormatting sqref="J103:J105">
    <cfRule type="expression" dxfId="410" priority="483" stopIfTrue="1">
      <formula>IF(H103="",I103="","")</formula>
    </cfRule>
  </conditionalFormatting>
  <conditionalFormatting sqref="J103:J105">
    <cfRule type="containsText" dxfId="409" priority="479" stopIfTrue="1" operator="containsText" text="Extremo">
      <formula>NOT(ISERROR(SEARCH("Extremo",J103)))</formula>
    </cfRule>
    <cfRule type="containsText" dxfId="408" priority="480" stopIfTrue="1" operator="containsText" text="Alto">
      <formula>NOT(ISERROR(SEARCH("Alto",J103)))</formula>
    </cfRule>
    <cfRule type="containsText" dxfId="407" priority="481" stopIfTrue="1" operator="containsText" text="Moderado">
      <formula>NOT(ISERROR(SEARCH("Moderado",J103)))</formula>
    </cfRule>
    <cfRule type="containsText" dxfId="73" priority="482" stopIfTrue="1" operator="containsText" text="Bajo">
      <formula>NOT(ISERROR(SEARCH("Bajo",J103)))</formula>
    </cfRule>
  </conditionalFormatting>
  <conditionalFormatting sqref="J103:J105">
    <cfRule type="containsText" dxfId="406" priority="475" stopIfTrue="1" operator="containsText" text="Extrema">
      <formula>NOT(ISERROR(SEARCH("Extrema",J103)))</formula>
    </cfRule>
    <cfRule type="containsText" dxfId="405" priority="476" stopIfTrue="1" operator="containsText" text="Alta">
      <formula>NOT(ISERROR(SEARCH("Alta",J103)))</formula>
    </cfRule>
    <cfRule type="containsText" dxfId="404" priority="477" stopIfTrue="1" operator="containsText" text="Moderada">
      <formula>NOT(ISERROR(SEARCH("Moderada",J103)))</formula>
    </cfRule>
    <cfRule type="containsText" dxfId="72" priority="478" stopIfTrue="1" operator="containsText" text="Baja">
      <formula>NOT(ISERROR(SEARCH("Baja",J103)))</formula>
    </cfRule>
  </conditionalFormatting>
  <conditionalFormatting sqref="J103:J105">
    <cfRule type="containsText" dxfId="403" priority="471" stopIfTrue="1" operator="containsText" text="Extremo">
      <formula>NOT(ISERROR(SEARCH("Extremo",J103)))</formula>
    </cfRule>
    <cfRule type="containsText" dxfId="402" priority="472" stopIfTrue="1" operator="containsText" text="Alto">
      <formula>NOT(ISERROR(SEARCH("Alto",J103)))</formula>
    </cfRule>
    <cfRule type="containsText" dxfId="401" priority="473" stopIfTrue="1" operator="containsText" text="Moderado">
      <formula>NOT(ISERROR(SEARCH("Moderado",J103)))</formula>
    </cfRule>
    <cfRule type="containsText" dxfId="71" priority="474" stopIfTrue="1" operator="containsText" text="Bajo">
      <formula>NOT(ISERROR(SEARCH("Bajo",J103)))</formula>
    </cfRule>
  </conditionalFormatting>
  <conditionalFormatting sqref="J103:J105">
    <cfRule type="containsText" dxfId="400" priority="467" stopIfTrue="1" operator="containsText" text="Extrema">
      <formula>NOT(ISERROR(SEARCH("Extrema",J103)))</formula>
    </cfRule>
    <cfRule type="containsText" dxfId="399" priority="468" stopIfTrue="1" operator="containsText" text="Alta">
      <formula>NOT(ISERROR(SEARCH("Alta",J103)))</formula>
    </cfRule>
    <cfRule type="containsText" dxfId="398" priority="469" stopIfTrue="1" operator="containsText" text="Moderada">
      <formula>NOT(ISERROR(SEARCH("Moderada",J103)))</formula>
    </cfRule>
    <cfRule type="containsText" dxfId="70" priority="470" stopIfTrue="1" operator="containsText" text="Baja">
      <formula>NOT(ISERROR(SEARCH("Baja",J103)))</formula>
    </cfRule>
  </conditionalFormatting>
  <conditionalFormatting sqref="J110">
    <cfRule type="expression" dxfId="397" priority="412" stopIfTrue="1">
      <formula>IF(H110="",I110="","")</formula>
    </cfRule>
  </conditionalFormatting>
  <conditionalFormatting sqref="J110">
    <cfRule type="containsText" dxfId="396" priority="408" stopIfTrue="1" operator="containsText" text="Extremo">
      <formula>NOT(ISERROR(SEARCH("Extremo",J110)))</formula>
    </cfRule>
    <cfRule type="containsText" dxfId="395" priority="409" stopIfTrue="1" operator="containsText" text="Alto">
      <formula>NOT(ISERROR(SEARCH("Alto",J110)))</formula>
    </cfRule>
    <cfRule type="containsText" dxfId="394" priority="410" stopIfTrue="1" operator="containsText" text="Moderado">
      <formula>NOT(ISERROR(SEARCH("Moderado",J110)))</formula>
    </cfRule>
    <cfRule type="containsText" dxfId="69" priority="411" stopIfTrue="1" operator="containsText" text="Bajo">
      <formula>NOT(ISERROR(SEARCH("Bajo",J110)))</formula>
    </cfRule>
  </conditionalFormatting>
  <conditionalFormatting sqref="J110">
    <cfRule type="containsText" dxfId="393" priority="404" stopIfTrue="1" operator="containsText" text="Extrema">
      <formula>NOT(ISERROR(SEARCH("Extrema",J110)))</formula>
    </cfRule>
    <cfRule type="containsText" dxfId="392" priority="405" stopIfTrue="1" operator="containsText" text="Alta">
      <formula>NOT(ISERROR(SEARCH("Alta",J110)))</formula>
    </cfRule>
    <cfRule type="containsText" dxfId="391" priority="406" stopIfTrue="1" operator="containsText" text="Moderada">
      <formula>NOT(ISERROR(SEARCH("Moderada",J110)))</formula>
    </cfRule>
    <cfRule type="containsText" dxfId="68" priority="407" stopIfTrue="1" operator="containsText" text="Baja">
      <formula>NOT(ISERROR(SEARCH("Baja",J110)))</formula>
    </cfRule>
  </conditionalFormatting>
  <conditionalFormatting sqref="J111">
    <cfRule type="expression" dxfId="390" priority="403" stopIfTrue="1">
      <formula>IF(H111="",I111="","")</formula>
    </cfRule>
  </conditionalFormatting>
  <conditionalFormatting sqref="J111">
    <cfRule type="containsText" dxfId="389" priority="399" stopIfTrue="1" operator="containsText" text="Extremo">
      <formula>NOT(ISERROR(SEARCH("Extremo",J111)))</formula>
    </cfRule>
    <cfRule type="containsText" dxfId="388" priority="400" stopIfTrue="1" operator="containsText" text="Alto">
      <formula>NOT(ISERROR(SEARCH("Alto",J111)))</formula>
    </cfRule>
    <cfRule type="containsText" dxfId="387" priority="401" stopIfTrue="1" operator="containsText" text="Moderado">
      <formula>NOT(ISERROR(SEARCH("Moderado",J111)))</formula>
    </cfRule>
    <cfRule type="containsText" dxfId="67" priority="402" stopIfTrue="1" operator="containsText" text="Bajo">
      <formula>NOT(ISERROR(SEARCH("Bajo",J111)))</formula>
    </cfRule>
  </conditionalFormatting>
  <conditionalFormatting sqref="J111">
    <cfRule type="containsText" dxfId="386" priority="395" stopIfTrue="1" operator="containsText" text="Extrema">
      <formula>NOT(ISERROR(SEARCH("Extrema",J111)))</formula>
    </cfRule>
    <cfRule type="containsText" dxfId="385" priority="396" stopIfTrue="1" operator="containsText" text="Alta">
      <formula>NOT(ISERROR(SEARCH("Alta",J111)))</formula>
    </cfRule>
    <cfRule type="containsText" dxfId="384" priority="397" stopIfTrue="1" operator="containsText" text="Moderada">
      <formula>NOT(ISERROR(SEARCH("Moderada",J111)))</formula>
    </cfRule>
    <cfRule type="containsText" dxfId="66" priority="398" stopIfTrue="1" operator="containsText" text="Baja">
      <formula>NOT(ISERROR(SEARCH("Baja",J111)))</formula>
    </cfRule>
  </conditionalFormatting>
  <conditionalFormatting sqref="J107">
    <cfRule type="expression" dxfId="383" priority="394" stopIfTrue="1">
      <formula>IF(H107="",I107="","")</formula>
    </cfRule>
  </conditionalFormatting>
  <conditionalFormatting sqref="J107">
    <cfRule type="containsText" dxfId="382" priority="390" stopIfTrue="1" operator="containsText" text="Extremo">
      <formula>NOT(ISERROR(SEARCH("Extremo",J107)))</formula>
    </cfRule>
    <cfRule type="containsText" dxfId="381" priority="391" stopIfTrue="1" operator="containsText" text="Alto">
      <formula>NOT(ISERROR(SEARCH("Alto",J107)))</formula>
    </cfRule>
    <cfRule type="containsText" dxfId="380" priority="392" stopIfTrue="1" operator="containsText" text="Moderado">
      <formula>NOT(ISERROR(SEARCH("Moderado",J107)))</formula>
    </cfRule>
    <cfRule type="containsText" dxfId="65" priority="393" stopIfTrue="1" operator="containsText" text="Bajo">
      <formula>NOT(ISERROR(SEARCH("Bajo",J107)))</formula>
    </cfRule>
  </conditionalFormatting>
  <conditionalFormatting sqref="J107">
    <cfRule type="containsText" dxfId="379" priority="386" stopIfTrue="1" operator="containsText" text="Extrema">
      <formula>NOT(ISERROR(SEARCH("Extrema",J107)))</formula>
    </cfRule>
    <cfRule type="containsText" dxfId="378" priority="387" stopIfTrue="1" operator="containsText" text="Alta">
      <formula>NOT(ISERROR(SEARCH("Alta",J107)))</formula>
    </cfRule>
    <cfRule type="containsText" dxfId="377" priority="388" stopIfTrue="1" operator="containsText" text="Moderada">
      <formula>NOT(ISERROR(SEARCH("Moderada",J107)))</formula>
    </cfRule>
    <cfRule type="containsText" dxfId="64" priority="389" stopIfTrue="1" operator="containsText" text="Baja">
      <formula>NOT(ISERROR(SEARCH("Baja",J107)))</formula>
    </cfRule>
  </conditionalFormatting>
  <conditionalFormatting sqref="J106">
    <cfRule type="expression" dxfId="376" priority="385" stopIfTrue="1">
      <formula>IF(H106="",I106="","")</formula>
    </cfRule>
  </conditionalFormatting>
  <conditionalFormatting sqref="J106">
    <cfRule type="containsText" dxfId="375" priority="381" stopIfTrue="1" operator="containsText" text="Extremo">
      <formula>NOT(ISERROR(SEARCH("Extremo",J106)))</formula>
    </cfRule>
    <cfRule type="containsText" dxfId="374" priority="382" stopIfTrue="1" operator="containsText" text="Alto">
      <formula>NOT(ISERROR(SEARCH("Alto",J106)))</formula>
    </cfRule>
    <cfRule type="containsText" dxfId="373" priority="383" stopIfTrue="1" operator="containsText" text="Moderado">
      <formula>NOT(ISERROR(SEARCH("Moderado",J106)))</formula>
    </cfRule>
    <cfRule type="containsText" dxfId="63" priority="384" stopIfTrue="1" operator="containsText" text="Bajo">
      <formula>NOT(ISERROR(SEARCH("Bajo",J106)))</formula>
    </cfRule>
  </conditionalFormatting>
  <conditionalFormatting sqref="J106">
    <cfRule type="containsText" dxfId="372" priority="377" stopIfTrue="1" operator="containsText" text="Extrema">
      <formula>NOT(ISERROR(SEARCH("Extrema",J106)))</formula>
    </cfRule>
    <cfRule type="containsText" dxfId="371" priority="378" stopIfTrue="1" operator="containsText" text="Alta">
      <formula>NOT(ISERROR(SEARCH("Alta",J106)))</formula>
    </cfRule>
    <cfRule type="containsText" dxfId="370" priority="379" stopIfTrue="1" operator="containsText" text="Moderada">
      <formula>NOT(ISERROR(SEARCH("Moderada",J106)))</formula>
    </cfRule>
    <cfRule type="containsText" dxfId="62" priority="380" stopIfTrue="1" operator="containsText" text="Baja">
      <formula>NOT(ISERROR(SEARCH("Baja",J106)))</formula>
    </cfRule>
  </conditionalFormatting>
  <conditionalFormatting sqref="J98">
    <cfRule type="expression" dxfId="369" priority="376" stopIfTrue="1">
      <formula>IF(H98="",I98="","")</formula>
    </cfRule>
  </conditionalFormatting>
  <conditionalFormatting sqref="J98">
    <cfRule type="containsText" dxfId="368" priority="372" stopIfTrue="1" operator="containsText" text="Extremo">
      <formula>NOT(ISERROR(SEARCH("Extremo",J98)))</formula>
    </cfRule>
    <cfRule type="containsText" dxfId="367" priority="373" stopIfTrue="1" operator="containsText" text="Alto">
      <formula>NOT(ISERROR(SEARCH("Alto",J98)))</formula>
    </cfRule>
    <cfRule type="containsText" dxfId="366" priority="374" stopIfTrue="1" operator="containsText" text="Moderado">
      <formula>NOT(ISERROR(SEARCH("Moderado",J98)))</formula>
    </cfRule>
    <cfRule type="containsText" dxfId="61" priority="375" stopIfTrue="1" operator="containsText" text="Bajo">
      <formula>NOT(ISERROR(SEARCH("Bajo",J98)))</formula>
    </cfRule>
  </conditionalFormatting>
  <conditionalFormatting sqref="J98">
    <cfRule type="containsText" dxfId="365" priority="368" stopIfTrue="1" operator="containsText" text="Extrema">
      <formula>NOT(ISERROR(SEARCH("Extrema",J98)))</formula>
    </cfRule>
    <cfRule type="containsText" dxfId="364" priority="369" stopIfTrue="1" operator="containsText" text="Alta">
      <formula>NOT(ISERROR(SEARCH("Alta",J98)))</formula>
    </cfRule>
    <cfRule type="containsText" dxfId="363" priority="370" stopIfTrue="1" operator="containsText" text="Moderada">
      <formula>NOT(ISERROR(SEARCH("Moderada",J98)))</formula>
    </cfRule>
    <cfRule type="containsText" dxfId="60" priority="371" stopIfTrue="1" operator="containsText" text="Baja">
      <formula>NOT(ISERROR(SEARCH("Baja",J98)))</formula>
    </cfRule>
  </conditionalFormatting>
  <conditionalFormatting sqref="J97">
    <cfRule type="expression" dxfId="362" priority="367" stopIfTrue="1">
      <formula>IF(H97="",I97="","")</formula>
    </cfRule>
  </conditionalFormatting>
  <conditionalFormatting sqref="J97">
    <cfRule type="containsText" dxfId="361" priority="363" stopIfTrue="1" operator="containsText" text="Extremo">
      <formula>NOT(ISERROR(SEARCH("Extremo",J97)))</formula>
    </cfRule>
    <cfRule type="containsText" dxfId="360" priority="364" stopIfTrue="1" operator="containsText" text="Alto">
      <formula>NOT(ISERROR(SEARCH("Alto",J97)))</formula>
    </cfRule>
    <cfRule type="containsText" dxfId="359" priority="365" stopIfTrue="1" operator="containsText" text="Moderado">
      <formula>NOT(ISERROR(SEARCH("Moderado",J97)))</formula>
    </cfRule>
    <cfRule type="containsText" dxfId="59" priority="366" stopIfTrue="1" operator="containsText" text="Bajo">
      <formula>NOT(ISERROR(SEARCH("Bajo",J97)))</formula>
    </cfRule>
  </conditionalFormatting>
  <conditionalFormatting sqref="J97">
    <cfRule type="containsText" dxfId="358" priority="359" stopIfTrue="1" operator="containsText" text="Extrema">
      <formula>NOT(ISERROR(SEARCH("Extrema",J97)))</formula>
    </cfRule>
    <cfRule type="containsText" dxfId="357" priority="360" stopIfTrue="1" operator="containsText" text="Alta">
      <formula>NOT(ISERROR(SEARCH("Alta",J97)))</formula>
    </cfRule>
    <cfRule type="containsText" dxfId="356" priority="361" stopIfTrue="1" operator="containsText" text="Moderada">
      <formula>NOT(ISERROR(SEARCH("Moderada",J97)))</formula>
    </cfRule>
    <cfRule type="containsText" dxfId="58" priority="362" stopIfTrue="1" operator="containsText" text="Baja">
      <formula>NOT(ISERROR(SEARCH("Baja",J97)))</formula>
    </cfRule>
  </conditionalFormatting>
  <conditionalFormatting sqref="J96">
    <cfRule type="expression" dxfId="355" priority="358" stopIfTrue="1">
      <formula>IF(H96="",I96="","")</formula>
    </cfRule>
  </conditionalFormatting>
  <conditionalFormatting sqref="J96">
    <cfRule type="containsText" dxfId="354" priority="354" stopIfTrue="1" operator="containsText" text="Extremo">
      <formula>NOT(ISERROR(SEARCH("Extremo",J96)))</formula>
    </cfRule>
    <cfRule type="containsText" dxfId="353" priority="355" stopIfTrue="1" operator="containsText" text="Alto">
      <formula>NOT(ISERROR(SEARCH("Alto",J96)))</formula>
    </cfRule>
    <cfRule type="containsText" dxfId="352" priority="356" stopIfTrue="1" operator="containsText" text="Moderado">
      <formula>NOT(ISERROR(SEARCH("Moderado",J96)))</formula>
    </cfRule>
    <cfRule type="containsText" dxfId="57" priority="357" stopIfTrue="1" operator="containsText" text="Bajo">
      <formula>NOT(ISERROR(SEARCH("Bajo",J96)))</formula>
    </cfRule>
  </conditionalFormatting>
  <conditionalFormatting sqref="J96">
    <cfRule type="containsText" dxfId="351" priority="350" stopIfTrue="1" operator="containsText" text="Extrema">
      <formula>NOT(ISERROR(SEARCH("Extrema",J96)))</formula>
    </cfRule>
    <cfRule type="containsText" dxfId="350" priority="351" stopIfTrue="1" operator="containsText" text="Alta">
      <formula>NOT(ISERROR(SEARCH("Alta",J96)))</formula>
    </cfRule>
    <cfRule type="containsText" dxfId="349" priority="352" stopIfTrue="1" operator="containsText" text="Moderada">
      <formula>NOT(ISERROR(SEARCH("Moderada",J96)))</formula>
    </cfRule>
    <cfRule type="containsText" dxfId="56" priority="353" stopIfTrue="1" operator="containsText" text="Baja">
      <formula>NOT(ISERROR(SEARCH("Baja",J96)))</formula>
    </cfRule>
  </conditionalFormatting>
  <conditionalFormatting sqref="J95">
    <cfRule type="expression" dxfId="348" priority="349" stopIfTrue="1">
      <formula>IF(H95="",I95="","")</formula>
    </cfRule>
  </conditionalFormatting>
  <conditionalFormatting sqref="J95">
    <cfRule type="containsText" dxfId="347" priority="345" stopIfTrue="1" operator="containsText" text="Extremo">
      <formula>NOT(ISERROR(SEARCH("Extremo",J95)))</formula>
    </cfRule>
    <cfRule type="containsText" dxfId="346" priority="346" stopIfTrue="1" operator="containsText" text="Alto">
      <formula>NOT(ISERROR(SEARCH("Alto",J95)))</formula>
    </cfRule>
    <cfRule type="containsText" dxfId="345" priority="347" stopIfTrue="1" operator="containsText" text="Moderado">
      <formula>NOT(ISERROR(SEARCH("Moderado",J95)))</formula>
    </cfRule>
    <cfRule type="containsText" dxfId="55" priority="348" stopIfTrue="1" operator="containsText" text="Bajo">
      <formula>NOT(ISERROR(SEARCH("Bajo",J95)))</formula>
    </cfRule>
  </conditionalFormatting>
  <conditionalFormatting sqref="J95">
    <cfRule type="containsText" dxfId="344" priority="341" stopIfTrue="1" operator="containsText" text="Extrema">
      <formula>NOT(ISERROR(SEARCH("Extrema",J95)))</formula>
    </cfRule>
    <cfRule type="containsText" dxfId="343" priority="342" stopIfTrue="1" operator="containsText" text="Alta">
      <formula>NOT(ISERROR(SEARCH("Alta",J95)))</formula>
    </cfRule>
    <cfRule type="containsText" dxfId="342" priority="343" stopIfTrue="1" operator="containsText" text="Moderada">
      <formula>NOT(ISERROR(SEARCH("Moderada",J95)))</formula>
    </cfRule>
    <cfRule type="containsText" dxfId="54" priority="344" stopIfTrue="1" operator="containsText" text="Baja">
      <formula>NOT(ISERROR(SEARCH("Baja",J95)))</formula>
    </cfRule>
  </conditionalFormatting>
  <conditionalFormatting sqref="J94">
    <cfRule type="expression" dxfId="341" priority="340" stopIfTrue="1">
      <formula>IF(H94="",I94="","")</formula>
    </cfRule>
  </conditionalFormatting>
  <conditionalFormatting sqref="J94">
    <cfRule type="containsText" dxfId="340" priority="336" stopIfTrue="1" operator="containsText" text="Extremo">
      <formula>NOT(ISERROR(SEARCH("Extremo",J94)))</formula>
    </cfRule>
    <cfRule type="containsText" dxfId="339" priority="337" stopIfTrue="1" operator="containsText" text="Alto">
      <formula>NOT(ISERROR(SEARCH("Alto",J94)))</formula>
    </cfRule>
    <cfRule type="containsText" dxfId="338" priority="338" stopIfTrue="1" operator="containsText" text="Moderado">
      <formula>NOT(ISERROR(SEARCH("Moderado",J94)))</formula>
    </cfRule>
    <cfRule type="containsText" dxfId="53" priority="339" stopIfTrue="1" operator="containsText" text="Bajo">
      <formula>NOT(ISERROR(SEARCH("Bajo",J94)))</formula>
    </cfRule>
  </conditionalFormatting>
  <conditionalFormatting sqref="J94">
    <cfRule type="containsText" dxfId="337" priority="332" stopIfTrue="1" operator="containsText" text="Extrema">
      <formula>NOT(ISERROR(SEARCH("Extrema",J94)))</formula>
    </cfRule>
    <cfRule type="containsText" dxfId="336" priority="333" stopIfTrue="1" operator="containsText" text="Alta">
      <formula>NOT(ISERROR(SEARCH("Alta",J94)))</formula>
    </cfRule>
    <cfRule type="containsText" dxfId="335" priority="334" stopIfTrue="1" operator="containsText" text="Moderada">
      <formula>NOT(ISERROR(SEARCH("Moderada",J94)))</formula>
    </cfRule>
    <cfRule type="containsText" dxfId="52" priority="335" stopIfTrue="1" operator="containsText" text="Baja">
      <formula>NOT(ISERROR(SEARCH("Baja",J94)))</formula>
    </cfRule>
  </conditionalFormatting>
  <conditionalFormatting sqref="J54 J57">
    <cfRule type="expression" dxfId="334" priority="331" stopIfTrue="1">
      <formula>IF(H54="",I54="","")</formula>
    </cfRule>
  </conditionalFormatting>
  <conditionalFormatting sqref="J54 J57">
    <cfRule type="containsText" dxfId="333" priority="327" stopIfTrue="1" operator="containsText" text="Extremo">
      <formula>NOT(ISERROR(SEARCH("Extremo",J54)))</formula>
    </cfRule>
    <cfRule type="containsText" dxfId="332" priority="328" stopIfTrue="1" operator="containsText" text="Alto">
      <formula>NOT(ISERROR(SEARCH("Alto",J54)))</formula>
    </cfRule>
    <cfRule type="containsText" dxfId="331" priority="329" stopIfTrue="1" operator="containsText" text="Moderado">
      <formula>NOT(ISERROR(SEARCH("Moderado",J54)))</formula>
    </cfRule>
    <cfRule type="containsText" dxfId="51" priority="330" stopIfTrue="1" operator="containsText" text="Bajo">
      <formula>NOT(ISERROR(SEARCH("Bajo",J54)))</formula>
    </cfRule>
  </conditionalFormatting>
  <conditionalFormatting sqref="J54 J57">
    <cfRule type="containsText" dxfId="330" priority="323" stopIfTrue="1" operator="containsText" text="Extrema">
      <formula>NOT(ISERROR(SEARCH("Extrema",J54)))</formula>
    </cfRule>
    <cfRule type="containsText" dxfId="329" priority="324" stopIfTrue="1" operator="containsText" text="Alta">
      <formula>NOT(ISERROR(SEARCH("Alta",J54)))</formula>
    </cfRule>
    <cfRule type="containsText" dxfId="328" priority="325" stopIfTrue="1" operator="containsText" text="Moderada">
      <formula>NOT(ISERROR(SEARCH("Moderada",J54)))</formula>
    </cfRule>
    <cfRule type="containsText" dxfId="50" priority="326" stopIfTrue="1" operator="containsText" text="Baja">
      <formula>NOT(ISERROR(SEARCH("Baja",J54)))</formula>
    </cfRule>
  </conditionalFormatting>
  <conditionalFormatting sqref="J51">
    <cfRule type="expression" dxfId="327" priority="322" stopIfTrue="1">
      <formula>IF(H51="",I51="","")</formula>
    </cfRule>
  </conditionalFormatting>
  <conditionalFormatting sqref="J51">
    <cfRule type="containsText" dxfId="326" priority="318" stopIfTrue="1" operator="containsText" text="Extremo">
      <formula>NOT(ISERROR(SEARCH("Extremo",J51)))</formula>
    </cfRule>
    <cfRule type="containsText" dxfId="325" priority="319" stopIfTrue="1" operator="containsText" text="Alto">
      <formula>NOT(ISERROR(SEARCH("Alto",J51)))</formula>
    </cfRule>
    <cfRule type="containsText" dxfId="324" priority="320" stopIfTrue="1" operator="containsText" text="Moderado">
      <formula>NOT(ISERROR(SEARCH("Moderado",J51)))</formula>
    </cfRule>
    <cfRule type="containsText" dxfId="49" priority="321" stopIfTrue="1" operator="containsText" text="Bajo">
      <formula>NOT(ISERROR(SEARCH("Bajo",J51)))</formula>
    </cfRule>
  </conditionalFormatting>
  <conditionalFormatting sqref="J51">
    <cfRule type="containsText" dxfId="323" priority="314" stopIfTrue="1" operator="containsText" text="Extrema">
      <formula>NOT(ISERROR(SEARCH("Extrema",J51)))</formula>
    </cfRule>
    <cfRule type="containsText" dxfId="322" priority="315" stopIfTrue="1" operator="containsText" text="Alta">
      <formula>NOT(ISERROR(SEARCH("Alta",J51)))</formula>
    </cfRule>
    <cfRule type="containsText" dxfId="321" priority="316" stopIfTrue="1" operator="containsText" text="Moderada">
      <formula>NOT(ISERROR(SEARCH("Moderada",J51)))</formula>
    </cfRule>
    <cfRule type="containsText" dxfId="48" priority="317" stopIfTrue="1" operator="containsText" text="Baja">
      <formula>NOT(ISERROR(SEARCH("Baja",J51)))</formula>
    </cfRule>
  </conditionalFormatting>
  <conditionalFormatting sqref="J48">
    <cfRule type="expression" dxfId="320" priority="313" stopIfTrue="1">
      <formula>IF(H48="",I48="","")</formula>
    </cfRule>
  </conditionalFormatting>
  <conditionalFormatting sqref="J48">
    <cfRule type="containsText" dxfId="319" priority="309" stopIfTrue="1" operator="containsText" text="Extremo">
      <formula>NOT(ISERROR(SEARCH("Extremo",J48)))</formula>
    </cfRule>
    <cfRule type="containsText" dxfId="318" priority="310" stopIfTrue="1" operator="containsText" text="Alto">
      <formula>NOT(ISERROR(SEARCH("Alto",J48)))</formula>
    </cfRule>
    <cfRule type="containsText" dxfId="317" priority="311" stopIfTrue="1" operator="containsText" text="Moderado">
      <formula>NOT(ISERROR(SEARCH("Moderado",J48)))</formula>
    </cfRule>
    <cfRule type="containsText" dxfId="47" priority="312" stopIfTrue="1" operator="containsText" text="Bajo">
      <formula>NOT(ISERROR(SEARCH("Bajo",J48)))</formula>
    </cfRule>
  </conditionalFormatting>
  <conditionalFormatting sqref="J48">
    <cfRule type="containsText" dxfId="316" priority="305" stopIfTrue="1" operator="containsText" text="Extrema">
      <formula>NOT(ISERROR(SEARCH("Extrema",J48)))</formula>
    </cfRule>
    <cfRule type="containsText" dxfId="315" priority="306" stopIfTrue="1" operator="containsText" text="Alta">
      <formula>NOT(ISERROR(SEARCH("Alta",J48)))</formula>
    </cfRule>
    <cfRule type="containsText" dxfId="314" priority="307" stopIfTrue="1" operator="containsText" text="Moderada">
      <formula>NOT(ISERROR(SEARCH("Moderada",J48)))</formula>
    </cfRule>
    <cfRule type="containsText" dxfId="46" priority="308" stopIfTrue="1" operator="containsText" text="Baja">
      <formula>NOT(ISERROR(SEARCH("Baja",J48)))</formula>
    </cfRule>
  </conditionalFormatting>
  <conditionalFormatting sqref="J45">
    <cfRule type="expression" dxfId="313" priority="304" stopIfTrue="1">
      <formula>IF(H45="",I45="","")</formula>
    </cfRule>
  </conditionalFormatting>
  <conditionalFormatting sqref="J45">
    <cfRule type="containsText" dxfId="312" priority="300" stopIfTrue="1" operator="containsText" text="Extremo">
      <formula>NOT(ISERROR(SEARCH("Extremo",J45)))</formula>
    </cfRule>
    <cfRule type="containsText" dxfId="311" priority="301" stopIfTrue="1" operator="containsText" text="Alto">
      <formula>NOT(ISERROR(SEARCH("Alto",J45)))</formula>
    </cfRule>
    <cfRule type="containsText" dxfId="310" priority="302" stopIfTrue="1" operator="containsText" text="Moderado">
      <formula>NOT(ISERROR(SEARCH("Moderado",J45)))</formula>
    </cfRule>
    <cfRule type="containsText" dxfId="45" priority="303" stopIfTrue="1" operator="containsText" text="Bajo">
      <formula>NOT(ISERROR(SEARCH("Bajo",J45)))</formula>
    </cfRule>
  </conditionalFormatting>
  <conditionalFormatting sqref="J45">
    <cfRule type="containsText" dxfId="309" priority="296" stopIfTrue="1" operator="containsText" text="Extrema">
      <formula>NOT(ISERROR(SEARCH("Extrema",J45)))</formula>
    </cfRule>
    <cfRule type="containsText" dxfId="308" priority="297" stopIfTrue="1" operator="containsText" text="Alta">
      <formula>NOT(ISERROR(SEARCH("Alta",J45)))</formula>
    </cfRule>
    <cfRule type="containsText" dxfId="307" priority="298" stopIfTrue="1" operator="containsText" text="Moderada">
      <formula>NOT(ISERROR(SEARCH("Moderada",J45)))</formula>
    </cfRule>
    <cfRule type="containsText" dxfId="44" priority="299" stopIfTrue="1" operator="containsText" text="Baja">
      <formula>NOT(ISERROR(SEARCH("Baja",J45)))</formula>
    </cfRule>
  </conditionalFormatting>
  <conditionalFormatting sqref="J40">
    <cfRule type="expression" dxfId="306" priority="295" stopIfTrue="1">
      <formula>IF(H40="",I40="","")</formula>
    </cfRule>
  </conditionalFormatting>
  <conditionalFormatting sqref="J40">
    <cfRule type="containsText" dxfId="305" priority="291" stopIfTrue="1" operator="containsText" text="Extremo">
      <formula>NOT(ISERROR(SEARCH("Extremo",J40)))</formula>
    </cfRule>
    <cfRule type="containsText" dxfId="304" priority="292" stopIfTrue="1" operator="containsText" text="Alto">
      <formula>NOT(ISERROR(SEARCH("Alto",J40)))</formula>
    </cfRule>
    <cfRule type="containsText" dxfId="303" priority="293" stopIfTrue="1" operator="containsText" text="Moderado">
      <formula>NOT(ISERROR(SEARCH("Moderado",J40)))</formula>
    </cfRule>
    <cfRule type="containsText" dxfId="43" priority="294" stopIfTrue="1" operator="containsText" text="Bajo">
      <formula>NOT(ISERROR(SEARCH("Bajo",J40)))</formula>
    </cfRule>
  </conditionalFormatting>
  <conditionalFormatting sqref="J40">
    <cfRule type="containsText" dxfId="302" priority="287" stopIfTrue="1" operator="containsText" text="Extrema">
      <formula>NOT(ISERROR(SEARCH("Extrema",J40)))</formula>
    </cfRule>
    <cfRule type="containsText" dxfId="301" priority="288" stopIfTrue="1" operator="containsText" text="Alta">
      <formula>NOT(ISERROR(SEARCH("Alta",J40)))</formula>
    </cfRule>
    <cfRule type="containsText" dxfId="300" priority="289" stopIfTrue="1" operator="containsText" text="Moderada">
      <formula>NOT(ISERROR(SEARCH("Moderada",J40)))</formula>
    </cfRule>
    <cfRule type="containsText" dxfId="42" priority="290" stopIfTrue="1" operator="containsText" text="Baja">
      <formula>NOT(ISERROR(SEARCH("Baja",J40)))</formula>
    </cfRule>
  </conditionalFormatting>
  <conditionalFormatting sqref="J44">
    <cfRule type="expression" dxfId="299" priority="259" stopIfTrue="1">
      <formula>IF(H44="",I44="","")</formula>
    </cfRule>
  </conditionalFormatting>
  <conditionalFormatting sqref="J44">
    <cfRule type="containsText" dxfId="298" priority="255" stopIfTrue="1" operator="containsText" text="Extremo">
      <formula>NOT(ISERROR(SEARCH("Extremo",J44)))</formula>
    </cfRule>
    <cfRule type="containsText" dxfId="297" priority="256" stopIfTrue="1" operator="containsText" text="Alto">
      <formula>NOT(ISERROR(SEARCH("Alto",J44)))</formula>
    </cfRule>
    <cfRule type="containsText" dxfId="296" priority="257" stopIfTrue="1" operator="containsText" text="Moderado">
      <formula>NOT(ISERROR(SEARCH("Moderado",J44)))</formula>
    </cfRule>
    <cfRule type="containsText" dxfId="41" priority="258" stopIfTrue="1" operator="containsText" text="Bajo">
      <formula>NOT(ISERROR(SEARCH("Bajo",J44)))</formula>
    </cfRule>
  </conditionalFormatting>
  <conditionalFormatting sqref="J44">
    <cfRule type="containsText" dxfId="295" priority="251" stopIfTrue="1" operator="containsText" text="Extrema">
      <formula>NOT(ISERROR(SEARCH("Extrema",J44)))</formula>
    </cfRule>
    <cfRule type="containsText" dxfId="294" priority="252" stopIfTrue="1" operator="containsText" text="Alta">
      <formula>NOT(ISERROR(SEARCH("Alta",J44)))</formula>
    </cfRule>
    <cfRule type="containsText" dxfId="293" priority="253" stopIfTrue="1" operator="containsText" text="Moderada">
      <formula>NOT(ISERROR(SEARCH("Moderada",J44)))</formula>
    </cfRule>
    <cfRule type="containsText" dxfId="40" priority="254" stopIfTrue="1" operator="containsText" text="Baja">
      <formula>NOT(ISERROR(SEARCH("Baja",J44)))</formula>
    </cfRule>
  </conditionalFormatting>
  <conditionalFormatting sqref="J43">
    <cfRule type="expression" dxfId="292" priority="250" stopIfTrue="1">
      <formula>IF(H43="",I43="","")</formula>
    </cfRule>
  </conditionalFormatting>
  <conditionalFormatting sqref="J43">
    <cfRule type="containsText" dxfId="291" priority="246" stopIfTrue="1" operator="containsText" text="Extremo">
      <formula>NOT(ISERROR(SEARCH("Extremo",J43)))</formula>
    </cfRule>
    <cfRule type="containsText" dxfId="290" priority="247" stopIfTrue="1" operator="containsText" text="Alto">
      <formula>NOT(ISERROR(SEARCH("Alto",J43)))</formula>
    </cfRule>
    <cfRule type="containsText" dxfId="289" priority="248" stopIfTrue="1" operator="containsText" text="Moderado">
      <formula>NOT(ISERROR(SEARCH("Moderado",J43)))</formula>
    </cfRule>
    <cfRule type="containsText" dxfId="39" priority="249" stopIfTrue="1" operator="containsText" text="Bajo">
      <formula>NOT(ISERROR(SEARCH("Bajo",J43)))</formula>
    </cfRule>
  </conditionalFormatting>
  <conditionalFormatting sqref="J43">
    <cfRule type="containsText" dxfId="288" priority="242" stopIfTrue="1" operator="containsText" text="Extrema">
      <formula>NOT(ISERROR(SEARCH("Extrema",J43)))</formula>
    </cfRule>
    <cfRule type="containsText" dxfId="287" priority="243" stopIfTrue="1" operator="containsText" text="Alta">
      <formula>NOT(ISERROR(SEARCH("Alta",J43)))</formula>
    </cfRule>
    <cfRule type="containsText" dxfId="286" priority="244" stopIfTrue="1" operator="containsText" text="Moderada">
      <formula>NOT(ISERROR(SEARCH("Moderada",J43)))</formula>
    </cfRule>
    <cfRule type="containsText" dxfId="38" priority="245" stopIfTrue="1" operator="containsText" text="Baja">
      <formula>NOT(ISERROR(SEARCH("Baja",J43)))</formula>
    </cfRule>
  </conditionalFormatting>
  <conditionalFormatting sqref="J39">
    <cfRule type="expression" dxfId="285" priority="241" stopIfTrue="1">
      <formula>IF(H39="",I39="","")</formula>
    </cfRule>
  </conditionalFormatting>
  <conditionalFormatting sqref="J39">
    <cfRule type="containsText" dxfId="284" priority="237" stopIfTrue="1" operator="containsText" text="Extremo">
      <formula>NOT(ISERROR(SEARCH("Extremo",J39)))</formula>
    </cfRule>
    <cfRule type="containsText" dxfId="283" priority="238" stopIfTrue="1" operator="containsText" text="Alto">
      <formula>NOT(ISERROR(SEARCH("Alto",J39)))</formula>
    </cfRule>
    <cfRule type="containsText" dxfId="282" priority="239" stopIfTrue="1" operator="containsText" text="Moderado">
      <formula>NOT(ISERROR(SEARCH("Moderado",J39)))</formula>
    </cfRule>
    <cfRule type="containsText" dxfId="37" priority="240" stopIfTrue="1" operator="containsText" text="Bajo">
      <formula>NOT(ISERROR(SEARCH("Bajo",J39)))</formula>
    </cfRule>
  </conditionalFormatting>
  <conditionalFormatting sqref="J39">
    <cfRule type="containsText" dxfId="281" priority="233" stopIfTrue="1" operator="containsText" text="Extrema">
      <formula>NOT(ISERROR(SEARCH("Extrema",J39)))</formula>
    </cfRule>
    <cfRule type="containsText" dxfId="280" priority="234" stopIfTrue="1" operator="containsText" text="Alta">
      <formula>NOT(ISERROR(SEARCH("Alta",J39)))</formula>
    </cfRule>
    <cfRule type="containsText" dxfId="279" priority="235" stopIfTrue="1" operator="containsText" text="Moderada">
      <formula>NOT(ISERROR(SEARCH("Moderada",J39)))</formula>
    </cfRule>
    <cfRule type="containsText" dxfId="36" priority="236" stopIfTrue="1" operator="containsText" text="Baja">
      <formula>NOT(ISERROR(SEARCH("Baja",J39)))</formula>
    </cfRule>
  </conditionalFormatting>
  <conditionalFormatting sqref="J38">
    <cfRule type="expression" dxfId="278" priority="232" stopIfTrue="1">
      <formula>IF(H38="",I38="","")</formula>
    </cfRule>
  </conditionalFormatting>
  <conditionalFormatting sqref="J38">
    <cfRule type="containsText" dxfId="277" priority="228" stopIfTrue="1" operator="containsText" text="Extremo">
      <formula>NOT(ISERROR(SEARCH("Extremo",J38)))</formula>
    </cfRule>
    <cfRule type="containsText" dxfId="276" priority="229" stopIfTrue="1" operator="containsText" text="Alto">
      <formula>NOT(ISERROR(SEARCH("Alto",J38)))</formula>
    </cfRule>
    <cfRule type="containsText" dxfId="275" priority="230" stopIfTrue="1" operator="containsText" text="Moderado">
      <formula>NOT(ISERROR(SEARCH("Moderado",J38)))</formula>
    </cfRule>
    <cfRule type="containsText" dxfId="35" priority="231" stopIfTrue="1" operator="containsText" text="Bajo">
      <formula>NOT(ISERROR(SEARCH("Bajo",J38)))</formula>
    </cfRule>
  </conditionalFormatting>
  <conditionalFormatting sqref="J38">
    <cfRule type="containsText" dxfId="274" priority="224" stopIfTrue="1" operator="containsText" text="Extrema">
      <formula>NOT(ISERROR(SEARCH("Extrema",J38)))</formula>
    </cfRule>
    <cfRule type="containsText" dxfId="273" priority="225" stopIfTrue="1" operator="containsText" text="Alta">
      <formula>NOT(ISERROR(SEARCH("Alta",J38)))</formula>
    </cfRule>
    <cfRule type="containsText" dxfId="272" priority="226" stopIfTrue="1" operator="containsText" text="Moderada">
      <formula>NOT(ISERROR(SEARCH("Moderada",J38)))</formula>
    </cfRule>
    <cfRule type="containsText" dxfId="34" priority="227" stopIfTrue="1" operator="containsText" text="Baja">
      <formula>NOT(ISERROR(SEARCH("Baja",J38)))</formula>
    </cfRule>
  </conditionalFormatting>
  <conditionalFormatting sqref="J28">
    <cfRule type="expression" dxfId="271" priority="223" stopIfTrue="1">
      <formula>IF(H28="",I28="","")</formula>
    </cfRule>
  </conditionalFormatting>
  <conditionalFormatting sqref="J28">
    <cfRule type="containsText" dxfId="270" priority="219" stopIfTrue="1" operator="containsText" text="Extremo">
      <formula>NOT(ISERROR(SEARCH("Extremo",J28)))</formula>
    </cfRule>
    <cfRule type="containsText" dxfId="269" priority="220" stopIfTrue="1" operator="containsText" text="Alto">
      <formula>NOT(ISERROR(SEARCH("Alto",J28)))</formula>
    </cfRule>
    <cfRule type="containsText" dxfId="268" priority="221" stopIfTrue="1" operator="containsText" text="Moderado">
      <formula>NOT(ISERROR(SEARCH("Moderado",J28)))</formula>
    </cfRule>
    <cfRule type="containsText" dxfId="33" priority="222" stopIfTrue="1" operator="containsText" text="Bajo">
      <formula>NOT(ISERROR(SEARCH("Bajo",J28)))</formula>
    </cfRule>
  </conditionalFormatting>
  <conditionalFormatting sqref="J28">
    <cfRule type="containsText" dxfId="267" priority="215" stopIfTrue="1" operator="containsText" text="Extrema">
      <formula>NOT(ISERROR(SEARCH("Extrema",J28)))</formula>
    </cfRule>
    <cfRule type="containsText" dxfId="266" priority="216" stopIfTrue="1" operator="containsText" text="Alta">
      <formula>NOT(ISERROR(SEARCH("Alta",J28)))</formula>
    </cfRule>
    <cfRule type="containsText" dxfId="265" priority="217" stopIfTrue="1" operator="containsText" text="Moderada">
      <formula>NOT(ISERROR(SEARCH("Moderada",J28)))</formula>
    </cfRule>
    <cfRule type="containsText" dxfId="32" priority="218" stopIfTrue="1" operator="containsText" text="Baja">
      <formula>NOT(ISERROR(SEARCH("Baja",J28)))</formula>
    </cfRule>
  </conditionalFormatting>
  <conditionalFormatting sqref="J27">
    <cfRule type="expression" dxfId="264" priority="214" stopIfTrue="1">
      <formula>IF(H27="",I27="","")</formula>
    </cfRule>
  </conditionalFormatting>
  <conditionalFormatting sqref="J27">
    <cfRule type="containsText" dxfId="263" priority="210" stopIfTrue="1" operator="containsText" text="Extremo">
      <formula>NOT(ISERROR(SEARCH("Extremo",J27)))</formula>
    </cfRule>
    <cfRule type="containsText" dxfId="262" priority="211" stopIfTrue="1" operator="containsText" text="Alto">
      <formula>NOT(ISERROR(SEARCH("Alto",J27)))</formula>
    </cfRule>
    <cfRule type="containsText" dxfId="261" priority="212" stopIfTrue="1" operator="containsText" text="Moderado">
      <formula>NOT(ISERROR(SEARCH("Moderado",J27)))</formula>
    </cfRule>
    <cfRule type="containsText" dxfId="31" priority="213" stopIfTrue="1" operator="containsText" text="Bajo">
      <formula>NOT(ISERROR(SEARCH("Bajo",J27)))</formula>
    </cfRule>
  </conditionalFormatting>
  <conditionalFormatting sqref="J27">
    <cfRule type="containsText" dxfId="260" priority="206" stopIfTrue="1" operator="containsText" text="Extrema">
      <formula>NOT(ISERROR(SEARCH("Extrema",J27)))</formula>
    </cfRule>
    <cfRule type="containsText" dxfId="259" priority="207" stopIfTrue="1" operator="containsText" text="Alta">
      <formula>NOT(ISERROR(SEARCH("Alta",J27)))</formula>
    </cfRule>
    <cfRule type="containsText" dxfId="258" priority="208" stopIfTrue="1" operator="containsText" text="Moderada">
      <formula>NOT(ISERROR(SEARCH("Moderada",J27)))</formula>
    </cfRule>
    <cfRule type="containsText" dxfId="30" priority="209" stopIfTrue="1" operator="containsText" text="Baja">
      <formula>NOT(ISERROR(SEARCH("Baja",J27)))</formula>
    </cfRule>
  </conditionalFormatting>
  <conditionalFormatting sqref="J26">
    <cfRule type="expression" dxfId="257" priority="205" stopIfTrue="1">
      <formula>IF(H26="",I26="","")</formula>
    </cfRule>
  </conditionalFormatting>
  <conditionalFormatting sqref="J26">
    <cfRule type="containsText" dxfId="256" priority="201" stopIfTrue="1" operator="containsText" text="Extremo">
      <formula>NOT(ISERROR(SEARCH("Extremo",J26)))</formula>
    </cfRule>
    <cfRule type="containsText" dxfId="255" priority="202" stopIfTrue="1" operator="containsText" text="Alto">
      <formula>NOT(ISERROR(SEARCH("Alto",J26)))</formula>
    </cfRule>
    <cfRule type="containsText" dxfId="254" priority="203" stopIfTrue="1" operator="containsText" text="Moderado">
      <formula>NOT(ISERROR(SEARCH("Moderado",J26)))</formula>
    </cfRule>
    <cfRule type="containsText" dxfId="29" priority="204" stopIfTrue="1" operator="containsText" text="Bajo">
      <formula>NOT(ISERROR(SEARCH("Bajo",J26)))</formula>
    </cfRule>
  </conditionalFormatting>
  <conditionalFormatting sqref="J26">
    <cfRule type="containsText" dxfId="253" priority="197" stopIfTrue="1" operator="containsText" text="Extrema">
      <formula>NOT(ISERROR(SEARCH("Extrema",J26)))</formula>
    </cfRule>
    <cfRule type="containsText" dxfId="252" priority="198" stopIfTrue="1" operator="containsText" text="Alta">
      <formula>NOT(ISERROR(SEARCH("Alta",J26)))</formula>
    </cfRule>
    <cfRule type="containsText" dxfId="251" priority="199" stopIfTrue="1" operator="containsText" text="Moderada">
      <formula>NOT(ISERROR(SEARCH("Moderada",J26)))</formula>
    </cfRule>
    <cfRule type="containsText" dxfId="28" priority="200" stopIfTrue="1" operator="containsText" text="Baja">
      <formula>NOT(ISERROR(SEARCH("Baja",J26)))</formula>
    </cfRule>
  </conditionalFormatting>
  <conditionalFormatting sqref="J25">
    <cfRule type="expression" dxfId="250" priority="196" stopIfTrue="1">
      <formula>IF(H25="",I25="","")</formula>
    </cfRule>
  </conditionalFormatting>
  <conditionalFormatting sqref="J25">
    <cfRule type="containsText" dxfId="249" priority="192" stopIfTrue="1" operator="containsText" text="Extremo">
      <formula>NOT(ISERROR(SEARCH("Extremo",J25)))</formula>
    </cfRule>
    <cfRule type="containsText" dxfId="248" priority="193" stopIfTrue="1" operator="containsText" text="Alto">
      <formula>NOT(ISERROR(SEARCH("Alto",J25)))</formula>
    </cfRule>
    <cfRule type="containsText" dxfId="247" priority="194" stopIfTrue="1" operator="containsText" text="Moderado">
      <formula>NOT(ISERROR(SEARCH("Moderado",J25)))</formula>
    </cfRule>
    <cfRule type="containsText" dxfId="27" priority="195" stopIfTrue="1" operator="containsText" text="Bajo">
      <formula>NOT(ISERROR(SEARCH("Bajo",J25)))</formula>
    </cfRule>
  </conditionalFormatting>
  <conditionalFormatting sqref="J25">
    <cfRule type="containsText" dxfId="246" priority="188" stopIfTrue="1" operator="containsText" text="Extrema">
      <formula>NOT(ISERROR(SEARCH("Extrema",J25)))</formula>
    </cfRule>
    <cfRule type="containsText" dxfId="245" priority="189" stopIfTrue="1" operator="containsText" text="Alta">
      <formula>NOT(ISERROR(SEARCH("Alta",J25)))</formula>
    </cfRule>
    <cfRule type="containsText" dxfId="244" priority="190" stopIfTrue="1" operator="containsText" text="Moderada">
      <formula>NOT(ISERROR(SEARCH("Moderada",J25)))</formula>
    </cfRule>
    <cfRule type="containsText" dxfId="26" priority="191" stopIfTrue="1" operator="containsText" text="Baja">
      <formula>NOT(ISERROR(SEARCH("Baja",J25)))</formula>
    </cfRule>
  </conditionalFormatting>
  <conditionalFormatting sqref="J24">
    <cfRule type="expression" dxfId="243" priority="187" stopIfTrue="1">
      <formula>IF(H24="",I24="","")</formula>
    </cfRule>
  </conditionalFormatting>
  <conditionalFormatting sqref="J24">
    <cfRule type="containsText" dxfId="242" priority="183" stopIfTrue="1" operator="containsText" text="Extremo">
      <formula>NOT(ISERROR(SEARCH("Extremo",J24)))</formula>
    </cfRule>
    <cfRule type="containsText" dxfId="241" priority="184" stopIfTrue="1" operator="containsText" text="Alto">
      <formula>NOT(ISERROR(SEARCH("Alto",J24)))</formula>
    </cfRule>
    <cfRule type="containsText" dxfId="240" priority="185" stopIfTrue="1" operator="containsText" text="Moderado">
      <formula>NOT(ISERROR(SEARCH("Moderado",J24)))</formula>
    </cfRule>
    <cfRule type="containsText" dxfId="25" priority="186" stopIfTrue="1" operator="containsText" text="Bajo">
      <formula>NOT(ISERROR(SEARCH("Bajo",J24)))</formula>
    </cfRule>
  </conditionalFormatting>
  <conditionalFormatting sqref="J24">
    <cfRule type="containsText" dxfId="239" priority="179" stopIfTrue="1" operator="containsText" text="Extrema">
      <formula>NOT(ISERROR(SEARCH("Extrema",J24)))</formula>
    </cfRule>
    <cfRule type="containsText" dxfId="238" priority="180" stopIfTrue="1" operator="containsText" text="Alta">
      <formula>NOT(ISERROR(SEARCH("Alta",J24)))</formula>
    </cfRule>
    <cfRule type="containsText" dxfId="237" priority="181" stopIfTrue="1" operator="containsText" text="Moderada">
      <formula>NOT(ISERROR(SEARCH("Moderada",J24)))</formula>
    </cfRule>
    <cfRule type="containsText" dxfId="24" priority="182" stopIfTrue="1" operator="containsText" text="Baja">
      <formula>NOT(ISERROR(SEARCH("Baja",J24)))</formula>
    </cfRule>
  </conditionalFormatting>
  <conditionalFormatting sqref="J3:J23">
    <cfRule type="expression" dxfId="236" priority="178" stopIfTrue="1">
      <formula>IF(H3="",I3="","")</formula>
    </cfRule>
  </conditionalFormatting>
  <conditionalFormatting sqref="J3:J23">
    <cfRule type="containsText" dxfId="235" priority="174" stopIfTrue="1" operator="containsText" text="Extremo">
      <formula>NOT(ISERROR(SEARCH("Extremo",J3)))</formula>
    </cfRule>
    <cfRule type="containsText" dxfId="234" priority="175" stopIfTrue="1" operator="containsText" text="Alto">
      <formula>NOT(ISERROR(SEARCH("Alto",J3)))</formula>
    </cfRule>
    <cfRule type="containsText" dxfId="233" priority="176" stopIfTrue="1" operator="containsText" text="Moderado">
      <formula>NOT(ISERROR(SEARCH("Moderado",J3)))</formula>
    </cfRule>
    <cfRule type="containsText" dxfId="23" priority="177" stopIfTrue="1" operator="containsText" text="Bajo">
      <formula>NOT(ISERROR(SEARCH("Bajo",J3)))</formula>
    </cfRule>
  </conditionalFormatting>
  <conditionalFormatting sqref="J3:J23">
    <cfRule type="containsText" dxfId="232" priority="170" stopIfTrue="1" operator="containsText" text="Extrema">
      <formula>NOT(ISERROR(SEARCH("Extrema",J3)))</formula>
    </cfRule>
    <cfRule type="containsText" dxfId="231" priority="171" stopIfTrue="1" operator="containsText" text="Alta">
      <formula>NOT(ISERROR(SEARCH("Alta",J3)))</formula>
    </cfRule>
    <cfRule type="containsText" dxfId="230" priority="172" stopIfTrue="1" operator="containsText" text="Moderada">
      <formula>NOT(ISERROR(SEARCH("Moderada",J3)))</formula>
    </cfRule>
    <cfRule type="containsText" dxfId="22" priority="173" stopIfTrue="1" operator="containsText" text="Baja">
      <formula>NOT(ISERROR(SEARCH("Baja",J3)))</formula>
    </cfRule>
  </conditionalFormatting>
  <conditionalFormatting sqref="U110 O4:O40 O54:O55 O43:O51 O86:O88">
    <cfRule type="expression" dxfId="229" priority="169" stopIfTrue="1">
      <formula>IF(M4="",N4="","")</formula>
    </cfRule>
  </conditionalFormatting>
  <conditionalFormatting sqref="U110 O4:O40 O54:O55 O43:O51 O86:O88">
    <cfRule type="containsText" dxfId="228" priority="165" stopIfTrue="1" operator="containsText" text="Extremo">
      <formula>NOT(ISERROR(SEARCH("Extremo",O4)))</formula>
    </cfRule>
    <cfRule type="containsText" dxfId="227" priority="166" stopIfTrue="1" operator="containsText" text="Alto">
      <formula>NOT(ISERROR(SEARCH("Alto",O4)))</formula>
    </cfRule>
    <cfRule type="containsText" dxfId="226" priority="167" stopIfTrue="1" operator="containsText" text="Moderado">
      <formula>NOT(ISERROR(SEARCH("Moderado",O4)))</formula>
    </cfRule>
    <cfRule type="containsText" dxfId="21" priority="168" stopIfTrue="1" operator="containsText" text="Bajo">
      <formula>NOT(ISERROR(SEARCH("Bajo",O4)))</formula>
    </cfRule>
  </conditionalFormatting>
  <conditionalFormatting sqref="U110 O4:O40 O54:O55 O43:O51 O86:O88">
    <cfRule type="containsText" dxfId="225" priority="161" stopIfTrue="1" operator="containsText" text="Extrema">
      <formula>NOT(ISERROR(SEARCH("Extrema",O4)))</formula>
    </cfRule>
    <cfRule type="containsText" dxfId="224" priority="162" stopIfTrue="1" operator="containsText" text="Alta">
      <formula>NOT(ISERROR(SEARCH("Alta",O4)))</formula>
    </cfRule>
    <cfRule type="containsText" dxfId="223" priority="163" stopIfTrue="1" operator="containsText" text="Moderada">
      <formula>NOT(ISERROR(SEARCH("Moderada",O4)))</formula>
    </cfRule>
    <cfRule type="containsText" dxfId="20" priority="164" stopIfTrue="1" operator="containsText" text="Baja">
      <formula>NOT(ISERROR(SEARCH("Baja",O4)))</formula>
    </cfRule>
  </conditionalFormatting>
  <conditionalFormatting sqref="T90">
    <cfRule type="cellIs" dxfId="222" priority="124" operator="equal">
      <formula>0</formula>
    </cfRule>
  </conditionalFormatting>
  <conditionalFormatting sqref="J89:J91 O89:O91">
    <cfRule type="expression" dxfId="221" priority="160" stopIfTrue="1">
      <formula>IF(H89="",I89="","")</formula>
    </cfRule>
  </conditionalFormatting>
  <conditionalFormatting sqref="J89:J91 O89:O91">
    <cfRule type="containsText" dxfId="220" priority="156" stopIfTrue="1" operator="containsText" text="Extremo">
      <formula>NOT(ISERROR(SEARCH("Extremo",J89)))</formula>
    </cfRule>
    <cfRule type="containsText" dxfId="219" priority="157" stopIfTrue="1" operator="containsText" text="Alto">
      <formula>NOT(ISERROR(SEARCH("Alto",J89)))</formula>
    </cfRule>
    <cfRule type="containsText" dxfId="218" priority="158" stopIfTrue="1" operator="containsText" text="Moderado">
      <formula>NOT(ISERROR(SEARCH("Moderado",J89)))</formula>
    </cfRule>
    <cfRule type="containsText" dxfId="19" priority="159" stopIfTrue="1" operator="containsText" text="Bajo">
      <formula>NOT(ISERROR(SEARCH("Bajo",J89)))</formula>
    </cfRule>
  </conditionalFormatting>
  <conditionalFormatting sqref="J89:J91 O89:O91">
    <cfRule type="containsText" dxfId="217" priority="152" stopIfTrue="1" operator="containsText" text="Extrema">
      <formula>NOT(ISERROR(SEARCH("Extrema",J89)))</formula>
    </cfRule>
    <cfRule type="containsText" dxfId="216" priority="153" stopIfTrue="1" operator="containsText" text="Alta">
      <formula>NOT(ISERROR(SEARCH("Alta",J89)))</formula>
    </cfRule>
    <cfRule type="containsText" dxfId="215" priority="154" stopIfTrue="1" operator="containsText" text="Moderada">
      <formula>NOT(ISERROR(SEARCH("Moderada",J89)))</formula>
    </cfRule>
    <cfRule type="containsText" dxfId="18" priority="155" stopIfTrue="1" operator="containsText" text="Baja">
      <formula>NOT(ISERROR(SEARCH("Baja",J89)))</formula>
    </cfRule>
  </conditionalFormatting>
  <conditionalFormatting sqref="P89 G89 U89 L89:L91">
    <cfRule type="cellIs" dxfId="214" priority="151" operator="equal">
      <formula>0</formula>
    </cfRule>
  </conditionalFormatting>
  <conditionalFormatting sqref="Q91">
    <cfRule type="containsText" dxfId="213" priority="148" stopIfTrue="1" operator="containsText" text="Reducir">
      <formula>NOT(ISERROR(SEARCH("Reducir",Q91)))</formula>
    </cfRule>
    <cfRule type="containsText" dxfId="212" priority="149" stopIfTrue="1" operator="containsText" text="Asumir">
      <formula>NOT(ISERROR(SEARCH("Asumir",Q91)))</formula>
    </cfRule>
    <cfRule type="containsText" dxfId="211" priority="150" stopIfTrue="1" operator="containsText" text="Evitar">
      <formula>NOT(ISERROR(SEARCH("Evitar",Q91)))</formula>
    </cfRule>
  </conditionalFormatting>
  <conditionalFormatting sqref="F89 H89:I89">
    <cfRule type="cellIs" dxfId="210" priority="147" operator="equal">
      <formula>0</formula>
    </cfRule>
  </conditionalFormatting>
  <conditionalFormatting sqref="E89">
    <cfRule type="containsErrors" dxfId="209" priority="146">
      <formula>ISERROR(E89)</formula>
    </cfRule>
  </conditionalFormatting>
  <conditionalFormatting sqref="D89">
    <cfRule type="cellIs" dxfId="208" priority="145" operator="equal">
      <formula>0</formula>
    </cfRule>
  </conditionalFormatting>
  <conditionalFormatting sqref="Q89:S89">
    <cfRule type="containsText" dxfId="207" priority="141" stopIfTrue="1" operator="containsText" text="Reducir">
      <formula>NOT(ISERROR(SEARCH("Reducir",Q89)))</formula>
    </cfRule>
    <cfRule type="containsText" dxfId="206" priority="142" stopIfTrue="1" operator="containsText" text="Asumir">
      <formula>NOT(ISERROR(SEARCH("Asumir",Q89)))</formula>
    </cfRule>
    <cfRule type="containsText" dxfId="205" priority="143" stopIfTrue="1" operator="containsText" text="Evitar">
      <formula>NOT(ISERROR(SEARCH("Evitar",Q89)))</formula>
    </cfRule>
  </conditionalFormatting>
  <conditionalFormatting sqref="Q91 Q89">
    <cfRule type="expression" dxfId="204" priority="140" stopIfTrue="1">
      <formula>IF(O89="",#REF!="","")</formula>
    </cfRule>
  </conditionalFormatting>
  <conditionalFormatting sqref="T89">
    <cfRule type="cellIs" dxfId="203" priority="139" operator="equal">
      <formula>0</formula>
    </cfRule>
  </conditionalFormatting>
  <conditionalFormatting sqref="R89:S89">
    <cfRule type="expression" dxfId="202" priority="144" stopIfTrue="1">
      <formula>IF(Q89="",#REF!="","")</formula>
    </cfRule>
  </conditionalFormatting>
  <conditionalFormatting sqref="G91">
    <cfRule type="cellIs" dxfId="201" priority="138" operator="equal">
      <formula>0</formula>
    </cfRule>
  </conditionalFormatting>
  <conditionalFormatting sqref="P91">
    <cfRule type="cellIs" dxfId="200" priority="137" operator="equal">
      <formula>0</formula>
    </cfRule>
  </conditionalFormatting>
  <conditionalFormatting sqref="T91">
    <cfRule type="cellIs" dxfId="199" priority="136" operator="equal">
      <formula>0</formula>
    </cfRule>
  </conditionalFormatting>
  <conditionalFormatting sqref="U91">
    <cfRule type="cellIs" dxfId="198" priority="135" operator="equal">
      <formula>0</formula>
    </cfRule>
  </conditionalFormatting>
  <conditionalFormatting sqref="R91:S91">
    <cfRule type="containsText" dxfId="197" priority="131" stopIfTrue="1" operator="containsText" text="Reducir">
      <formula>NOT(ISERROR(SEARCH("Reducir",R91)))</formula>
    </cfRule>
    <cfRule type="containsText" dxfId="196" priority="132" stopIfTrue="1" operator="containsText" text="Asumir">
      <formula>NOT(ISERROR(SEARCH("Asumir",R91)))</formula>
    </cfRule>
    <cfRule type="containsText" dxfId="195" priority="133" stopIfTrue="1" operator="containsText" text="Evitar">
      <formula>NOT(ISERROR(SEARCH("Evitar",R91)))</formula>
    </cfRule>
  </conditionalFormatting>
  <conditionalFormatting sqref="R91:S91">
    <cfRule type="expression" dxfId="194" priority="134" stopIfTrue="1">
      <formula>IF(Q91="",#REF!="","")</formula>
    </cfRule>
  </conditionalFormatting>
  <conditionalFormatting sqref="G90">
    <cfRule type="cellIs" dxfId="193" priority="130" operator="equal">
      <formula>0</formula>
    </cfRule>
  </conditionalFormatting>
  <conditionalFormatting sqref="Q90:S90">
    <cfRule type="containsText" dxfId="192" priority="126" stopIfTrue="1" operator="containsText" text="Reducir">
      <formula>NOT(ISERROR(SEARCH("Reducir",Q90)))</formula>
    </cfRule>
    <cfRule type="containsText" dxfId="191" priority="127" stopIfTrue="1" operator="containsText" text="Asumir">
      <formula>NOT(ISERROR(SEARCH("Asumir",Q90)))</formula>
    </cfRule>
    <cfRule type="containsText" dxfId="190" priority="128" stopIfTrue="1" operator="containsText" text="Evitar">
      <formula>NOT(ISERROR(SEARCH("Evitar",Q90)))</formula>
    </cfRule>
  </conditionalFormatting>
  <conditionalFormatting sqref="Q90">
    <cfRule type="expression" dxfId="189" priority="125" stopIfTrue="1">
      <formula>IF(O90="",#REF!="","")</formula>
    </cfRule>
  </conditionalFormatting>
  <conditionalFormatting sqref="R90:S90">
    <cfRule type="expression" dxfId="188" priority="129" stopIfTrue="1">
      <formula>IF(Q90="",#REF!="","")</formula>
    </cfRule>
  </conditionalFormatting>
  <conditionalFormatting sqref="J99:J101 O99:O101">
    <cfRule type="expression" dxfId="187" priority="123" stopIfTrue="1">
      <formula>IF(H99="",I99="","")</formula>
    </cfRule>
  </conditionalFormatting>
  <conditionalFormatting sqref="J99:J101 O99:O101">
    <cfRule type="containsText" dxfId="186" priority="119" stopIfTrue="1" operator="containsText" text="Extremo">
      <formula>NOT(ISERROR(SEARCH("Extremo",J99)))</formula>
    </cfRule>
    <cfRule type="containsText" dxfId="185" priority="120" stopIfTrue="1" operator="containsText" text="Alto">
      <formula>NOT(ISERROR(SEARCH("Alto",J99)))</formula>
    </cfRule>
    <cfRule type="containsText" dxfId="184" priority="121" stopIfTrue="1" operator="containsText" text="Moderado">
      <formula>NOT(ISERROR(SEARCH("Moderado",J99)))</formula>
    </cfRule>
    <cfRule type="containsText" dxfId="17" priority="122" stopIfTrue="1" operator="containsText" text="Bajo">
      <formula>NOT(ISERROR(SEARCH("Bajo",J99)))</formula>
    </cfRule>
  </conditionalFormatting>
  <conditionalFormatting sqref="J99:J101 O99:O101">
    <cfRule type="containsText" dxfId="183" priority="115" stopIfTrue="1" operator="containsText" text="Extrema">
      <formula>NOT(ISERROR(SEARCH("Extrema",J99)))</formula>
    </cfRule>
    <cfRule type="containsText" dxfId="182" priority="116" stopIfTrue="1" operator="containsText" text="Alta">
      <formula>NOT(ISERROR(SEARCH("Alta",J99)))</formula>
    </cfRule>
    <cfRule type="containsText" dxfId="181" priority="117" stopIfTrue="1" operator="containsText" text="Moderada">
      <formula>NOT(ISERROR(SEARCH("Moderada",J99)))</formula>
    </cfRule>
    <cfRule type="containsText" dxfId="16" priority="118" stopIfTrue="1" operator="containsText" text="Baja">
      <formula>NOT(ISERROR(SEARCH("Baja",J99)))</formula>
    </cfRule>
  </conditionalFormatting>
  <conditionalFormatting sqref="J81 O81">
    <cfRule type="expression" dxfId="180" priority="114" stopIfTrue="1">
      <formula>IF(H81="",I81="","")</formula>
    </cfRule>
  </conditionalFormatting>
  <conditionalFormatting sqref="J81 O81">
    <cfRule type="containsText" dxfId="179" priority="110" stopIfTrue="1" operator="containsText" text="Extremo">
      <formula>NOT(ISERROR(SEARCH("Extremo",J81)))</formula>
    </cfRule>
    <cfRule type="containsText" dxfId="178" priority="111" stopIfTrue="1" operator="containsText" text="Alto">
      <formula>NOT(ISERROR(SEARCH("Alto",J81)))</formula>
    </cfRule>
    <cfRule type="containsText" dxfId="177" priority="112" stopIfTrue="1" operator="containsText" text="Moderado">
      <formula>NOT(ISERROR(SEARCH("Moderado",J81)))</formula>
    </cfRule>
    <cfRule type="containsText" dxfId="15" priority="113" stopIfTrue="1" operator="containsText" text="Bajo">
      <formula>NOT(ISERROR(SEARCH("Bajo",J81)))</formula>
    </cfRule>
  </conditionalFormatting>
  <conditionalFormatting sqref="J81 O81">
    <cfRule type="containsText" dxfId="176" priority="106" stopIfTrue="1" operator="containsText" text="Extrema">
      <formula>NOT(ISERROR(SEARCH("Extrema",J81)))</formula>
    </cfRule>
    <cfRule type="containsText" dxfId="175" priority="107" stopIfTrue="1" operator="containsText" text="Alta">
      <formula>NOT(ISERROR(SEARCH("Alta",J81)))</formula>
    </cfRule>
    <cfRule type="containsText" dxfId="174" priority="108" stopIfTrue="1" operator="containsText" text="Moderada">
      <formula>NOT(ISERROR(SEARCH("Moderada",J81)))</formula>
    </cfRule>
    <cfRule type="containsText" dxfId="14" priority="109" stopIfTrue="1" operator="containsText" text="Baja">
      <formula>NOT(ISERROR(SEARCH("Baja",J81)))</formula>
    </cfRule>
  </conditionalFormatting>
  <conditionalFormatting sqref="J79 O79">
    <cfRule type="expression" dxfId="173" priority="105" stopIfTrue="1">
      <formula>IF(H79="",I79="","")</formula>
    </cfRule>
  </conditionalFormatting>
  <conditionalFormatting sqref="J79 O79">
    <cfRule type="containsText" dxfId="172" priority="101" stopIfTrue="1" operator="containsText" text="Extremo">
      <formula>NOT(ISERROR(SEARCH("Extremo",J79)))</formula>
    </cfRule>
    <cfRule type="containsText" dxfId="171" priority="102" stopIfTrue="1" operator="containsText" text="Alto">
      <formula>NOT(ISERROR(SEARCH("Alto",J79)))</formula>
    </cfRule>
    <cfRule type="containsText" dxfId="170" priority="103" stopIfTrue="1" operator="containsText" text="Moderado">
      <formula>NOT(ISERROR(SEARCH("Moderado",J79)))</formula>
    </cfRule>
    <cfRule type="containsText" dxfId="13" priority="104" stopIfTrue="1" operator="containsText" text="Bajo">
      <formula>NOT(ISERROR(SEARCH("Bajo",J79)))</formula>
    </cfRule>
  </conditionalFormatting>
  <conditionalFormatting sqref="J79 O79">
    <cfRule type="containsText" dxfId="169" priority="97" stopIfTrue="1" operator="containsText" text="Extrema">
      <formula>NOT(ISERROR(SEARCH("Extrema",J79)))</formula>
    </cfRule>
    <cfRule type="containsText" dxfId="168" priority="98" stopIfTrue="1" operator="containsText" text="Alta">
      <formula>NOT(ISERROR(SEARCH("Alta",J79)))</formula>
    </cfRule>
    <cfRule type="containsText" dxfId="167" priority="99" stopIfTrue="1" operator="containsText" text="Moderada">
      <formula>NOT(ISERROR(SEARCH("Moderada",J79)))</formula>
    </cfRule>
    <cfRule type="containsText" dxfId="12" priority="100" stopIfTrue="1" operator="containsText" text="Baja">
      <formula>NOT(ISERROR(SEARCH("Baja",J79)))</formula>
    </cfRule>
  </conditionalFormatting>
  <conditionalFormatting sqref="J80">
    <cfRule type="expression" dxfId="166" priority="96" stopIfTrue="1">
      <formula>IF(H80="",I80="","")</formula>
    </cfRule>
  </conditionalFormatting>
  <conditionalFormatting sqref="J80">
    <cfRule type="containsText" dxfId="165" priority="92" stopIfTrue="1" operator="containsText" text="Extremo">
      <formula>NOT(ISERROR(SEARCH("Extremo",J80)))</formula>
    </cfRule>
    <cfRule type="containsText" dxfId="164" priority="93" stopIfTrue="1" operator="containsText" text="Alto">
      <formula>NOT(ISERROR(SEARCH("Alto",J80)))</formula>
    </cfRule>
    <cfRule type="containsText" dxfId="163" priority="94" stopIfTrue="1" operator="containsText" text="Moderado">
      <formula>NOT(ISERROR(SEARCH("Moderado",J80)))</formula>
    </cfRule>
    <cfRule type="containsText" dxfId="11" priority="95" stopIfTrue="1" operator="containsText" text="Bajo">
      <formula>NOT(ISERROR(SEARCH("Bajo",J80)))</formula>
    </cfRule>
  </conditionalFormatting>
  <conditionalFormatting sqref="J80">
    <cfRule type="containsText" dxfId="162" priority="88" stopIfTrue="1" operator="containsText" text="Extrema">
      <formula>NOT(ISERROR(SEARCH("Extrema",J80)))</formula>
    </cfRule>
    <cfRule type="containsText" dxfId="161" priority="89" stopIfTrue="1" operator="containsText" text="Alta">
      <formula>NOT(ISERROR(SEARCH("Alta",J80)))</formula>
    </cfRule>
    <cfRule type="containsText" dxfId="160" priority="90" stopIfTrue="1" operator="containsText" text="Moderada">
      <formula>NOT(ISERROR(SEARCH("Moderada",J80)))</formula>
    </cfRule>
    <cfRule type="containsText" dxfId="10" priority="91" stopIfTrue="1" operator="containsText" text="Baja">
      <formula>NOT(ISERROR(SEARCH("Baja",J80)))</formula>
    </cfRule>
  </conditionalFormatting>
  <conditionalFormatting sqref="O80">
    <cfRule type="expression" dxfId="159" priority="87" stopIfTrue="1">
      <formula>IF(M80="",N80="","")</formula>
    </cfRule>
  </conditionalFormatting>
  <conditionalFormatting sqref="O80">
    <cfRule type="containsText" dxfId="158" priority="83" stopIfTrue="1" operator="containsText" text="Extremo">
      <formula>NOT(ISERROR(SEARCH("Extremo",O80)))</formula>
    </cfRule>
    <cfRule type="containsText" dxfId="157" priority="84" stopIfTrue="1" operator="containsText" text="Alto">
      <formula>NOT(ISERROR(SEARCH("Alto",O80)))</formula>
    </cfRule>
    <cfRule type="containsText" dxfId="156" priority="85" stopIfTrue="1" operator="containsText" text="Moderado">
      <formula>NOT(ISERROR(SEARCH("Moderado",O80)))</formula>
    </cfRule>
    <cfRule type="containsText" dxfId="9" priority="86" stopIfTrue="1" operator="containsText" text="Bajo">
      <formula>NOT(ISERROR(SEARCH("Bajo",O80)))</formula>
    </cfRule>
  </conditionalFormatting>
  <conditionalFormatting sqref="O80">
    <cfRule type="containsText" dxfId="155" priority="79" stopIfTrue="1" operator="containsText" text="Extrema">
      <formula>NOT(ISERROR(SEARCH("Extrema",O80)))</formula>
    </cfRule>
    <cfRule type="containsText" dxfId="154" priority="80" stopIfTrue="1" operator="containsText" text="Alta">
      <formula>NOT(ISERROR(SEARCH("Alta",O80)))</formula>
    </cfRule>
    <cfRule type="containsText" dxfId="153" priority="81" stopIfTrue="1" operator="containsText" text="Moderada">
      <formula>NOT(ISERROR(SEARCH("Moderada",O80)))</formula>
    </cfRule>
    <cfRule type="containsText" dxfId="8" priority="82" stopIfTrue="1" operator="containsText" text="Baja">
      <formula>NOT(ISERROR(SEARCH("Baja",O80)))</formula>
    </cfRule>
  </conditionalFormatting>
  <conditionalFormatting sqref="J82:J85 O82:O85">
    <cfRule type="expression" dxfId="152" priority="78" stopIfTrue="1">
      <formula>IF(H82="",I82="","")</formula>
    </cfRule>
  </conditionalFormatting>
  <conditionalFormatting sqref="J82:J85 O82:O85">
    <cfRule type="containsText" dxfId="151" priority="74" stopIfTrue="1" operator="containsText" text="Extremo">
      <formula>NOT(ISERROR(SEARCH("Extremo",J82)))</formula>
    </cfRule>
    <cfRule type="containsText" dxfId="150" priority="75" stopIfTrue="1" operator="containsText" text="Alto">
      <formula>NOT(ISERROR(SEARCH("Alto",J82)))</formula>
    </cfRule>
    <cfRule type="containsText" dxfId="149" priority="76" stopIfTrue="1" operator="containsText" text="Moderado">
      <formula>NOT(ISERROR(SEARCH("Moderado",J82)))</formula>
    </cfRule>
    <cfRule type="containsText" dxfId="7" priority="77" stopIfTrue="1" operator="containsText" text="Bajo">
      <formula>NOT(ISERROR(SEARCH("Bajo",J82)))</formula>
    </cfRule>
  </conditionalFormatting>
  <conditionalFormatting sqref="J82:J85 O82:O85">
    <cfRule type="containsText" dxfId="148" priority="70" stopIfTrue="1" operator="containsText" text="Extrema">
      <formula>NOT(ISERROR(SEARCH("Extrema",J82)))</formula>
    </cfRule>
    <cfRule type="containsText" dxfId="147" priority="71" stopIfTrue="1" operator="containsText" text="Alta">
      <formula>NOT(ISERROR(SEARCH("Alta",J82)))</formula>
    </cfRule>
    <cfRule type="containsText" dxfId="146" priority="72" stopIfTrue="1" operator="containsText" text="Moderada">
      <formula>NOT(ISERROR(SEARCH("Moderada",J82)))</formula>
    </cfRule>
    <cfRule type="containsText" dxfId="6" priority="73" stopIfTrue="1" operator="containsText" text="Baja">
      <formula>NOT(ISERROR(SEARCH("Baja",J82)))</formula>
    </cfRule>
  </conditionalFormatting>
  <conditionalFormatting sqref="L82">
    <cfRule type="cellIs" dxfId="145" priority="69" operator="equal">
      <formula>0</formula>
    </cfRule>
  </conditionalFormatting>
  <conditionalFormatting sqref="P82 T82">
    <cfRule type="cellIs" dxfId="144" priority="68" operator="equal">
      <formula>0</formula>
    </cfRule>
  </conditionalFormatting>
  <conditionalFormatting sqref="Q82">
    <cfRule type="expression" dxfId="143" priority="66" stopIfTrue="1">
      <formula>IF(O82="",#REF!="","")</formula>
    </cfRule>
  </conditionalFormatting>
  <conditionalFormatting sqref="R82:S82">
    <cfRule type="expression" dxfId="142" priority="67" stopIfTrue="1">
      <formula>IF(Q82="",#REF!="","")</formula>
    </cfRule>
  </conditionalFormatting>
  <conditionalFormatting sqref="J60">
    <cfRule type="expression" dxfId="141" priority="65" stopIfTrue="1">
      <formula>IF(H60="",I60="","")</formula>
    </cfRule>
  </conditionalFormatting>
  <conditionalFormatting sqref="J60">
    <cfRule type="containsText" dxfId="140" priority="61" stopIfTrue="1" operator="containsText" text="Extremo">
      <formula>NOT(ISERROR(SEARCH("Extremo",J60)))</formula>
    </cfRule>
    <cfRule type="containsText" dxfId="139" priority="62" stopIfTrue="1" operator="containsText" text="Alto">
      <formula>NOT(ISERROR(SEARCH("Alto",J60)))</formula>
    </cfRule>
    <cfRule type="containsText" dxfId="138" priority="63" stopIfTrue="1" operator="containsText" text="Moderado">
      <formula>NOT(ISERROR(SEARCH("Moderado",J60)))</formula>
    </cfRule>
    <cfRule type="containsText" dxfId="5" priority="64" stopIfTrue="1" operator="containsText" text="Bajo">
      <formula>NOT(ISERROR(SEARCH("Bajo",J60)))</formula>
    </cfRule>
  </conditionalFormatting>
  <conditionalFormatting sqref="J60">
    <cfRule type="containsText" dxfId="137" priority="57" stopIfTrue="1" operator="containsText" text="Extrema">
      <formula>NOT(ISERROR(SEARCH("Extrema",J60)))</formula>
    </cfRule>
    <cfRule type="containsText" dxfId="136" priority="58" stopIfTrue="1" operator="containsText" text="Alta">
      <formula>NOT(ISERROR(SEARCH("Alta",J60)))</formula>
    </cfRule>
    <cfRule type="containsText" dxfId="135" priority="59" stopIfTrue="1" operator="containsText" text="Moderada">
      <formula>NOT(ISERROR(SEARCH("Moderada",J60)))</formula>
    </cfRule>
    <cfRule type="containsText" dxfId="4" priority="60" stopIfTrue="1" operator="containsText" text="Baja">
      <formula>NOT(ISERROR(SEARCH("Baja",J60)))</formula>
    </cfRule>
  </conditionalFormatting>
  <conditionalFormatting sqref="E59:G59">
    <cfRule type="containsErrors" dxfId="134" priority="53">
      <formula>ISERROR(E59)</formula>
    </cfRule>
  </conditionalFormatting>
  <conditionalFormatting sqref="G60">
    <cfRule type="cellIs" dxfId="133" priority="52" operator="equal">
      <formula>0</formula>
    </cfRule>
  </conditionalFormatting>
  <conditionalFormatting sqref="E60">
    <cfRule type="containsErrors" dxfId="132" priority="51">
      <formula>ISERROR(E60)</formula>
    </cfRule>
  </conditionalFormatting>
  <conditionalFormatting sqref="D60">
    <cfRule type="cellIs" dxfId="131" priority="50" operator="equal">
      <formula>0</formula>
    </cfRule>
  </conditionalFormatting>
  <conditionalFormatting sqref="F60">
    <cfRule type="containsErrors" dxfId="130" priority="49">
      <formula>ISERROR(F60)</formula>
    </cfRule>
  </conditionalFormatting>
  <conditionalFormatting sqref="L59">
    <cfRule type="containsErrors" dxfId="129" priority="47">
      <formula>ISERROR(L59)</formula>
    </cfRule>
  </conditionalFormatting>
  <conditionalFormatting sqref="Q60">
    <cfRule type="cellIs" dxfId="128" priority="46" operator="equal">
      <formula>0</formula>
    </cfRule>
  </conditionalFormatting>
  <conditionalFormatting sqref="P59">
    <cfRule type="containsErrors" dxfId="127" priority="44">
      <formula>ISERROR(P59)</formula>
    </cfRule>
  </conditionalFormatting>
  <conditionalFormatting sqref="Q59">
    <cfRule type="containsErrors" dxfId="126" priority="43">
      <formula>ISERROR(Q59)</formula>
    </cfRule>
  </conditionalFormatting>
  <conditionalFormatting sqref="T59:U59">
    <cfRule type="containsErrors" dxfId="125" priority="42">
      <formula>ISERROR(T59)</formula>
    </cfRule>
  </conditionalFormatting>
  <conditionalFormatting sqref="J59">
    <cfRule type="containsText" dxfId="124" priority="37" stopIfTrue="1" operator="containsText" text="Extremo">
      <formula>NOT(ISERROR(SEARCH("Extremo",J59)))</formula>
    </cfRule>
    <cfRule type="containsText" dxfId="123" priority="38" stopIfTrue="1" operator="containsText" text="Alto">
      <formula>NOT(ISERROR(SEARCH("Alto",J59)))</formula>
    </cfRule>
    <cfRule type="containsText" dxfId="122" priority="39" stopIfTrue="1" operator="containsText" text="Moderado">
      <formula>NOT(ISERROR(SEARCH("Moderado",J59)))</formula>
    </cfRule>
    <cfRule type="containsText" dxfId="3" priority="40" stopIfTrue="1" operator="containsText" text="Bajo">
      <formula>NOT(ISERROR(SEARCH("Bajo",J59)))</formula>
    </cfRule>
  </conditionalFormatting>
  <conditionalFormatting sqref="J59">
    <cfRule type="containsText" dxfId="121" priority="33" stopIfTrue="1" operator="containsText" text="Extrema">
      <formula>NOT(ISERROR(SEARCH("Extrema",J59)))</formula>
    </cfRule>
    <cfRule type="containsText" dxfId="120" priority="34" stopIfTrue="1" operator="containsText" text="Alta">
      <formula>NOT(ISERROR(SEARCH("Alta",J59)))</formula>
    </cfRule>
    <cfRule type="containsText" dxfId="119" priority="35" stopIfTrue="1" operator="containsText" text="Moderada">
      <formula>NOT(ISERROR(SEARCH("Moderada",J59)))</formula>
    </cfRule>
    <cfRule type="containsText" dxfId="2" priority="36" stopIfTrue="1" operator="containsText" text="Baja">
      <formula>NOT(ISERROR(SEARCH("Baja",J59)))</formula>
    </cfRule>
  </conditionalFormatting>
  <conditionalFormatting sqref="O61:O68 J61:J68">
    <cfRule type="expression" dxfId="118" priority="32" stopIfTrue="1">
      <formula>IF(H61="",I61="","")</formula>
    </cfRule>
  </conditionalFormatting>
  <conditionalFormatting sqref="J61:J68 O61:O68">
    <cfRule type="containsText" dxfId="117" priority="28" stopIfTrue="1" operator="containsText" text="Extremo">
      <formula>NOT(ISERROR(SEARCH("Extremo",J61)))</formula>
    </cfRule>
    <cfRule type="containsText" dxfId="116" priority="29" stopIfTrue="1" operator="containsText" text="Alto">
      <formula>NOT(ISERROR(SEARCH("Alto",J61)))</formula>
    </cfRule>
    <cfRule type="containsText" dxfId="115" priority="30" stopIfTrue="1" operator="containsText" text="Moderado">
      <formula>NOT(ISERROR(SEARCH("Moderado",J61)))</formula>
    </cfRule>
    <cfRule type="containsText" dxfId="1" priority="31" stopIfTrue="1" operator="containsText" text="Bajo">
      <formula>NOT(ISERROR(SEARCH("Bajo",J61)))</formula>
    </cfRule>
  </conditionalFormatting>
  <conditionalFormatting sqref="J61:J68 O61:O68">
    <cfRule type="containsText" dxfId="114" priority="24" stopIfTrue="1" operator="containsText" text="Extrema">
      <formula>NOT(ISERROR(SEARCH("Extrema",J61)))</formula>
    </cfRule>
    <cfRule type="containsText" dxfId="113" priority="25" stopIfTrue="1" operator="containsText" text="Alta">
      <formula>NOT(ISERROR(SEARCH("Alta",J61)))</formula>
    </cfRule>
    <cfRule type="containsText" dxfId="112" priority="26" stopIfTrue="1" operator="containsText" text="Moderada">
      <formula>NOT(ISERROR(SEARCH("Moderada",J61)))</formula>
    </cfRule>
    <cfRule type="containsText" dxfId="0" priority="27" stopIfTrue="1" operator="containsText" text="Baja">
      <formula>NOT(ISERROR(SEARCH("Baja",J61)))</formula>
    </cfRule>
  </conditionalFormatting>
  <conditionalFormatting sqref="H62:I63">
    <cfRule type="cellIs" dxfId="111" priority="23" operator="equal">
      <formula>0</formula>
    </cfRule>
  </conditionalFormatting>
  <conditionalFormatting sqref="F61:I61">
    <cfRule type="cellIs" dxfId="110" priority="22" operator="equal">
      <formula>0</formula>
    </cfRule>
  </conditionalFormatting>
  <conditionalFormatting sqref="E61">
    <cfRule type="containsErrors" dxfId="109" priority="21">
      <formula>ISERROR(E61)</formula>
    </cfRule>
  </conditionalFormatting>
  <conditionalFormatting sqref="D61">
    <cfRule type="cellIs" dxfId="108" priority="20" operator="equal">
      <formula>0</formula>
    </cfRule>
  </conditionalFormatting>
  <conditionalFormatting sqref="L62:L63">
    <cfRule type="containsErrors" dxfId="107" priority="19">
      <formula>ISERROR(L62)</formula>
    </cfRule>
  </conditionalFormatting>
  <conditionalFormatting sqref="Q61:Q62">
    <cfRule type="containsText" dxfId="106" priority="16" stopIfTrue="1" operator="containsText" text="Reducir">
      <formula>NOT(ISERROR(SEARCH("Reducir",Q61)))</formula>
    </cfRule>
    <cfRule type="containsText" dxfId="105" priority="17" stopIfTrue="1" operator="containsText" text="Asumir">
      <formula>NOT(ISERROR(SEARCH("Asumir",Q61)))</formula>
    </cfRule>
    <cfRule type="containsText" dxfId="104" priority="18" stopIfTrue="1" operator="containsText" text="Evitar">
      <formula>NOT(ISERROR(SEARCH("Evitar",Q61)))</formula>
    </cfRule>
  </conditionalFormatting>
  <conditionalFormatting sqref="P61:P63">
    <cfRule type="cellIs" dxfId="103" priority="15" operator="equal">
      <formula>0</formula>
    </cfRule>
  </conditionalFormatting>
  <conditionalFormatting sqref="T61:U63">
    <cfRule type="cellIs" dxfId="102" priority="14" operator="equal">
      <formula>0</formula>
    </cfRule>
  </conditionalFormatting>
  <conditionalFormatting sqref="T62:U62">
    <cfRule type="cellIs" dxfId="101" priority="13" operator="equal">
      <formula>0</formula>
    </cfRule>
  </conditionalFormatting>
  <conditionalFormatting sqref="Q61:Q62">
    <cfRule type="expression" dxfId="100" priority="12" stopIfTrue="1">
      <formula>IF(O61="",#REF!="","")</formula>
    </cfRule>
  </conditionalFormatting>
  <conditionalFormatting sqref="Q63">
    <cfRule type="containsText" dxfId="99" priority="9" stopIfTrue="1" operator="containsText" text="Reducir">
      <formula>NOT(ISERROR(SEARCH("Reducir",Q63)))</formula>
    </cfRule>
    <cfRule type="containsText" dxfId="98" priority="10" stopIfTrue="1" operator="containsText" text="Asumir">
      <formula>NOT(ISERROR(SEARCH("Asumir",Q63)))</formula>
    </cfRule>
    <cfRule type="containsText" dxfId="97" priority="11" stopIfTrue="1" operator="containsText" text="Evitar">
      <formula>NOT(ISERROR(SEARCH("Evitar",Q63)))</formula>
    </cfRule>
  </conditionalFormatting>
  <conditionalFormatting sqref="Q63">
    <cfRule type="expression" dxfId="96" priority="8" stopIfTrue="1">
      <formula>IF(O63="",#REF!="","")</formula>
    </cfRule>
  </conditionalFormatting>
  <conditionalFormatting sqref="Q68">
    <cfRule type="containsText" dxfId="95" priority="5" stopIfTrue="1" operator="containsText" text="Reducir">
      <formula>NOT(ISERROR(SEARCH("Reducir",Q68)))</formula>
    </cfRule>
    <cfRule type="containsText" dxfId="94" priority="6" stopIfTrue="1" operator="containsText" text="Asumir">
      <formula>NOT(ISERROR(SEARCH("Asumir",Q68)))</formula>
    </cfRule>
    <cfRule type="containsText" dxfId="93" priority="7" stopIfTrue="1" operator="containsText" text="Evitar">
      <formula>NOT(ISERROR(SEARCH("Evitar",Q68)))</formula>
    </cfRule>
  </conditionalFormatting>
  <conditionalFormatting sqref="Q68">
    <cfRule type="expression" dxfId="92" priority="4" stopIfTrue="1">
      <formula>IF(O68="",#REF!="","")</formula>
    </cfRule>
  </conditionalFormatting>
  <conditionalFormatting sqref="P61">
    <cfRule type="cellIs" dxfId="91" priority="3" operator="equal">
      <formula>0</formula>
    </cfRule>
  </conditionalFormatting>
  <conditionalFormatting sqref="U63">
    <cfRule type="cellIs" dxfId="90" priority="1" operator="equal">
      <formula>0</formula>
    </cfRule>
  </conditionalFormatting>
  <conditionalFormatting sqref="T63">
    <cfRule type="cellIs" dxfId="89" priority="2" operator="equal">
      <formula>0</formula>
    </cfRule>
  </conditionalFormatting>
  <pageMargins left="1.1023622047244095" right="0" top="0.74803149606299213" bottom="0.74803149606299213" header="0.31496062992125984" footer="0.31496062992125984"/>
  <pageSetup paperSize="5" scale="5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1"/>
  <sheetViews>
    <sheetView zoomScale="90" zoomScaleNormal="90" workbookViewId="0">
      <selection activeCell="F9" sqref="F9"/>
    </sheetView>
  </sheetViews>
  <sheetFormatPr baseColWidth="10" defaultRowHeight="15" x14ac:dyDescent="0.25"/>
  <cols>
    <col min="1" max="1" width="34.5703125" style="4" bestFit="1" customWidth="1"/>
    <col min="2" max="2" width="38.5703125" style="4" customWidth="1"/>
    <col min="3" max="3" width="20.5703125" style="4" customWidth="1"/>
    <col min="4" max="4" width="16.42578125" style="4" bestFit="1" customWidth="1"/>
    <col min="5" max="5" width="23.5703125" style="4" customWidth="1"/>
    <col min="6" max="6" width="60.7109375" style="4" customWidth="1"/>
    <col min="7" max="16384" width="11.42578125" style="4"/>
  </cols>
  <sheetData>
    <row r="1" spans="1:5" s="22" customFormat="1" ht="21" x14ac:dyDescent="0.25">
      <c r="A1" s="303" t="s">
        <v>932</v>
      </c>
      <c r="B1" s="304"/>
      <c r="C1" s="304"/>
      <c r="D1" s="304"/>
      <c r="E1" s="304"/>
    </row>
  </sheetData>
  <mergeCells count="1">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8"/>
  <sheetViews>
    <sheetView topLeftCell="A4" zoomScale="90" zoomScaleNormal="90" workbookViewId="0">
      <selection activeCell="J5" sqref="J5"/>
    </sheetView>
  </sheetViews>
  <sheetFormatPr baseColWidth="10" defaultRowHeight="15" x14ac:dyDescent="0.25"/>
  <cols>
    <col min="1" max="1" width="17.28515625" customWidth="1"/>
    <col min="2" max="2" width="4.42578125" bestFit="1" customWidth="1"/>
    <col min="3" max="3" width="37.140625" customWidth="1"/>
    <col min="4" max="4" width="28.85546875" customWidth="1"/>
    <col min="5" max="5" width="19.140625" customWidth="1"/>
    <col min="6" max="6" width="17.28515625" customWidth="1"/>
    <col min="7" max="7" width="13.140625" style="3" customWidth="1"/>
  </cols>
  <sheetData>
    <row r="1" spans="1:7" ht="15.75" thickBot="1" x14ac:dyDescent="0.3">
      <c r="A1" s="305" t="s">
        <v>560</v>
      </c>
      <c r="B1" s="305"/>
      <c r="C1" s="305"/>
      <c r="D1" s="305"/>
      <c r="E1" s="305"/>
      <c r="F1" s="305"/>
      <c r="G1" s="305"/>
    </row>
    <row r="2" spans="1:7" ht="46.5" customHeight="1" x14ac:dyDescent="0.25">
      <c r="A2" s="59" t="s">
        <v>561</v>
      </c>
      <c r="B2" s="306" t="s">
        <v>7</v>
      </c>
      <c r="C2" s="306"/>
      <c r="D2" s="60" t="s">
        <v>562</v>
      </c>
      <c r="E2" s="60" t="s">
        <v>563</v>
      </c>
      <c r="F2" s="60" t="s">
        <v>23</v>
      </c>
      <c r="G2" s="61" t="s">
        <v>564</v>
      </c>
    </row>
    <row r="3" spans="1:7" ht="102.75" customHeight="1" x14ac:dyDescent="0.25">
      <c r="A3" s="307" t="s">
        <v>565</v>
      </c>
      <c r="B3" s="23" t="s">
        <v>566</v>
      </c>
      <c r="C3" s="24" t="s">
        <v>567</v>
      </c>
      <c r="D3" s="24" t="s">
        <v>624</v>
      </c>
      <c r="E3" s="24" t="s">
        <v>625</v>
      </c>
      <c r="F3" s="24" t="s">
        <v>568</v>
      </c>
      <c r="G3" s="174">
        <v>44165</v>
      </c>
    </row>
    <row r="4" spans="1:7" ht="71.25" x14ac:dyDescent="0.25">
      <c r="A4" s="308"/>
      <c r="B4" s="23" t="s">
        <v>569</v>
      </c>
      <c r="C4" s="24" t="s">
        <v>570</v>
      </c>
      <c r="D4" s="24" t="s">
        <v>973</v>
      </c>
      <c r="E4" s="24" t="s">
        <v>571</v>
      </c>
      <c r="F4" s="24" t="s">
        <v>568</v>
      </c>
      <c r="G4" s="174">
        <v>44169</v>
      </c>
    </row>
    <row r="5" spans="1:7" ht="85.5" x14ac:dyDescent="0.25">
      <c r="A5" s="308"/>
      <c r="B5" s="23" t="s">
        <v>572</v>
      </c>
      <c r="C5" s="24" t="s">
        <v>972</v>
      </c>
      <c r="D5" s="24" t="s">
        <v>573</v>
      </c>
      <c r="E5" s="24" t="s">
        <v>574</v>
      </c>
      <c r="F5" s="24" t="s">
        <v>974</v>
      </c>
      <c r="G5" s="25">
        <v>44174</v>
      </c>
    </row>
    <row r="6" spans="1:7" ht="42.75" x14ac:dyDescent="0.25">
      <c r="A6" s="309"/>
      <c r="B6" s="23">
        <v>1.4</v>
      </c>
      <c r="C6" s="24" t="s">
        <v>575</v>
      </c>
      <c r="D6" s="26" t="s">
        <v>576</v>
      </c>
      <c r="E6" s="24" t="s">
        <v>577</v>
      </c>
      <c r="F6" s="24" t="s">
        <v>975</v>
      </c>
      <c r="G6" s="25" t="s">
        <v>982</v>
      </c>
    </row>
    <row r="7" spans="1:7" ht="40.5" customHeight="1" x14ac:dyDescent="0.25">
      <c r="A7" s="310" t="s">
        <v>578</v>
      </c>
      <c r="B7" s="23" t="s">
        <v>579</v>
      </c>
      <c r="C7" s="24" t="s">
        <v>580</v>
      </c>
      <c r="D7" s="24" t="s">
        <v>581</v>
      </c>
      <c r="E7" s="24" t="s">
        <v>582</v>
      </c>
      <c r="F7" s="24" t="s">
        <v>568</v>
      </c>
      <c r="G7" s="25" t="s">
        <v>983</v>
      </c>
    </row>
    <row r="8" spans="1:7" ht="51.75" customHeight="1" x14ac:dyDescent="0.25">
      <c r="A8" s="311"/>
      <c r="B8" s="23" t="s">
        <v>583</v>
      </c>
      <c r="C8" s="24" t="s">
        <v>584</v>
      </c>
      <c r="D8" s="24" t="s">
        <v>585</v>
      </c>
      <c r="E8" s="24" t="s">
        <v>586</v>
      </c>
      <c r="F8" s="24" t="s">
        <v>587</v>
      </c>
      <c r="G8" s="25" t="s">
        <v>976</v>
      </c>
    </row>
    <row r="9" spans="1:7" ht="57" x14ac:dyDescent="0.25">
      <c r="A9" s="310" t="s">
        <v>588</v>
      </c>
      <c r="B9" s="23" t="s">
        <v>589</v>
      </c>
      <c r="C9" s="24" t="s">
        <v>590</v>
      </c>
      <c r="D9" s="27" t="s">
        <v>591</v>
      </c>
      <c r="E9" s="27" t="s">
        <v>592</v>
      </c>
      <c r="F9" s="27" t="s">
        <v>593</v>
      </c>
      <c r="G9" s="25">
        <v>44250</v>
      </c>
    </row>
    <row r="10" spans="1:7" ht="71.25" x14ac:dyDescent="0.25">
      <c r="A10" s="310"/>
      <c r="B10" s="23" t="s">
        <v>594</v>
      </c>
      <c r="C10" s="28" t="s">
        <v>595</v>
      </c>
      <c r="D10" s="27" t="s">
        <v>596</v>
      </c>
      <c r="E10" s="27" t="s">
        <v>597</v>
      </c>
      <c r="F10" s="27" t="s">
        <v>598</v>
      </c>
      <c r="G10" s="25">
        <v>44265</v>
      </c>
    </row>
    <row r="11" spans="1:7" ht="85.5" x14ac:dyDescent="0.25">
      <c r="A11" s="310"/>
      <c r="B11" s="23">
        <v>3.3</v>
      </c>
      <c r="C11" s="24" t="s">
        <v>599</v>
      </c>
      <c r="D11" s="27" t="s">
        <v>600</v>
      </c>
      <c r="E11" s="27" t="s">
        <v>601</v>
      </c>
      <c r="F11" s="27" t="s">
        <v>602</v>
      </c>
      <c r="G11" s="25" t="s">
        <v>981</v>
      </c>
    </row>
    <row r="12" spans="1:7" ht="42.75" x14ac:dyDescent="0.25">
      <c r="A12" s="310" t="s">
        <v>603</v>
      </c>
      <c r="B12" s="23" t="s">
        <v>604</v>
      </c>
      <c r="C12" s="28" t="s">
        <v>605</v>
      </c>
      <c r="D12" s="27" t="s">
        <v>606</v>
      </c>
      <c r="E12" s="27" t="s">
        <v>607</v>
      </c>
      <c r="F12" s="27" t="s">
        <v>608</v>
      </c>
      <c r="G12" s="25" t="s">
        <v>977</v>
      </c>
    </row>
    <row r="13" spans="1:7" ht="42.75" x14ac:dyDescent="0.25">
      <c r="A13" s="310"/>
      <c r="B13" s="23" t="s">
        <v>609</v>
      </c>
      <c r="C13" s="28" t="s">
        <v>626</v>
      </c>
      <c r="D13" s="27" t="s">
        <v>610</v>
      </c>
      <c r="E13" s="27" t="s">
        <v>611</v>
      </c>
      <c r="F13" s="27" t="s">
        <v>608</v>
      </c>
      <c r="G13" s="25" t="s">
        <v>977</v>
      </c>
    </row>
    <row r="14" spans="1:7" ht="42.75" x14ac:dyDescent="0.25">
      <c r="A14" s="310"/>
      <c r="B14" s="23" t="s">
        <v>612</v>
      </c>
      <c r="C14" s="28" t="s">
        <v>613</v>
      </c>
      <c r="D14" s="27" t="s">
        <v>614</v>
      </c>
      <c r="E14" s="27" t="s">
        <v>615</v>
      </c>
      <c r="F14" s="27" t="s">
        <v>608</v>
      </c>
      <c r="G14" s="25" t="s">
        <v>979</v>
      </c>
    </row>
    <row r="15" spans="1:7" ht="85.5" x14ac:dyDescent="0.25">
      <c r="A15" s="310"/>
      <c r="B15" s="23" t="s">
        <v>616</v>
      </c>
      <c r="C15" s="28" t="s">
        <v>617</v>
      </c>
      <c r="D15" s="27" t="s">
        <v>618</v>
      </c>
      <c r="E15" s="27" t="s">
        <v>619</v>
      </c>
      <c r="F15" s="27" t="s">
        <v>608</v>
      </c>
      <c r="G15" s="25" t="s">
        <v>978</v>
      </c>
    </row>
    <row r="16" spans="1:7" ht="43.5" thickBot="1" x14ac:dyDescent="0.3">
      <c r="A16" s="312"/>
      <c r="B16" s="29" t="s">
        <v>620</v>
      </c>
      <c r="C16" s="30" t="s">
        <v>621</v>
      </c>
      <c r="D16" s="31" t="s">
        <v>622</v>
      </c>
      <c r="E16" s="31" t="s">
        <v>623</v>
      </c>
      <c r="F16" s="31" t="s">
        <v>608</v>
      </c>
      <c r="G16" s="36" t="s">
        <v>980</v>
      </c>
    </row>
    <row r="18" spans="1:1" x14ac:dyDescent="0.25">
      <c r="A18" t="s">
        <v>627</v>
      </c>
    </row>
  </sheetData>
  <mergeCells count="6">
    <mergeCell ref="A1:G1"/>
    <mergeCell ref="B2:C2"/>
    <mergeCell ref="A3:A6"/>
    <mergeCell ref="A7:A8"/>
    <mergeCell ref="A9:A11"/>
    <mergeCell ref="A12:A16"/>
  </mergeCells>
  <hyperlinks>
    <hyperlink ref="C11" r:id="rId1" display="http://cesar.gov.co/c/index.php/es/oprendidcuentas"/>
  </hyperlinks>
  <pageMargins left="0.25" right="0.25"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3"/>
  <sheetViews>
    <sheetView zoomScale="90" zoomScaleNormal="90" workbookViewId="0">
      <selection activeCell="A5" sqref="A5:A6"/>
    </sheetView>
  </sheetViews>
  <sheetFormatPr baseColWidth="10" defaultRowHeight="12.75" x14ac:dyDescent="0.25"/>
  <cols>
    <col min="1" max="1" width="26.7109375" style="186" customWidth="1"/>
    <col min="2" max="2" width="2" style="186" bestFit="1" customWidth="1"/>
    <col min="3" max="3" width="37.7109375" style="186" customWidth="1"/>
    <col min="4" max="4" width="32" style="186" customWidth="1"/>
    <col min="5" max="5" width="24.42578125" style="186" customWidth="1"/>
    <col min="6" max="6" width="25.42578125" style="186" bestFit="1" customWidth="1"/>
    <col min="7" max="7" width="13.85546875" style="187" customWidth="1"/>
    <col min="8" max="16384" width="11.42578125" style="186"/>
  </cols>
  <sheetData>
    <row r="1" spans="1:7" ht="19.5" customHeight="1" x14ac:dyDescent="0.25">
      <c r="A1" s="313" t="s">
        <v>628</v>
      </c>
      <c r="B1" s="313"/>
      <c r="C1" s="313"/>
      <c r="D1" s="313"/>
      <c r="E1" s="313"/>
      <c r="F1" s="313"/>
      <c r="G1" s="313"/>
    </row>
    <row r="2" spans="1:7" ht="38.25" customHeight="1" x14ac:dyDescent="0.25">
      <c r="A2" s="175" t="s">
        <v>629</v>
      </c>
      <c r="B2" s="314" t="s">
        <v>630</v>
      </c>
      <c r="C2" s="314"/>
      <c r="D2" s="314"/>
      <c r="E2" s="314"/>
      <c r="F2" s="314"/>
      <c r="G2" s="314"/>
    </row>
    <row r="3" spans="1:7" ht="25.5" x14ac:dyDescent="0.25">
      <c r="A3" s="176" t="s">
        <v>631</v>
      </c>
      <c r="B3" s="176"/>
      <c r="C3" s="176" t="s">
        <v>7</v>
      </c>
      <c r="D3" s="177" t="s">
        <v>562</v>
      </c>
      <c r="E3" s="176" t="s">
        <v>563</v>
      </c>
      <c r="F3" s="176" t="s">
        <v>23</v>
      </c>
      <c r="G3" s="177" t="s">
        <v>564</v>
      </c>
    </row>
    <row r="4" spans="1:7" ht="82.5" customHeight="1" x14ac:dyDescent="0.25">
      <c r="A4" s="180" t="s">
        <v>987</v>
      </c>
      <c r="B4" s="179">
        <v>1</v>
      </c>
      <c r="C4" s="187" t="s">
        <v>944</v>
      </c>
      <c r="D4" s="188" t="s">
        <v>945</v>
      </c>
      <c r="E4" s="189" t="s">
        <v>946</v>
      </c>
      <c r="F4" s="188" t="s">
        <v>632</v>
      </c>
      <c r="G4" s="190">
        <v>44196</v>
      </c>
    </row>
    <row r="5" spans="1:7" ht="51" x14ac:dyDescent="0.25">
      <c r="A5" s="315" t="s">
        <v>636</v>
      </c>
      <c r="B5" s="179">
        <v>2.1</v>
      </c>
      <c r="C5" s="188" t="s">
        <v>947</v>
      </c>
      <c r="D5" s="188" t="s">
        <v>948</v>
      </c>
      <c r="E5" s="189"/>
      <c r="F5" s="188" t="s">
        <v>632</v>
      </c>
      <c r="G5" s="190" t="s">
        <v>454</v>
      </c>
    </row>
    <row r="6" spans="1:7" ht="38.25" x14ac:dyDescent="0.25">
      <c r="A6" s="316"/>
      <c r="B6" s="179">
        <v>2.2000000000000002</v>
      </c>
      <c r="C6" s="191" t="s">
        <v>949</v>
      </c>
      <c r="D6" s="188" t="s">
        <v>948</v>
      </c>
      <c r="E6" s="189" t="s">
        <v>950</v>
      </c>
      <c r="F6" s="188" t="s">
        <v>951</v>
      </c>
      <c r="G6" s="190" t="s">
        <v>952</v>
      </c>
    </row>
    <row r="7" spans="1:7" ht="204" x14ac:dyDescent="0.25">
      <c r="A7" s="315" t="s">
        <v>637</v>
      </c>
      <c r="B7" s="179">
        <v>1</v>
      </c>
      <c r="C7" s="188" t="s">
        <v>953</v>
      </c>
      <c r="D7" s="188" t="s">
        <v>633</v>
      </c>
      <c r="E7" s="318" t="s">
        <v>954</v>
      </c>
      <c r="F7" s="188" t="s">
        <v>634</v>
      </c>
      <c r="G7" s="188" t="s">
        <v>955</v>
      </c>
    </row>
    <row r="8" spans="1:7" ht="81.75" customHeight="1" x14ac:dyDescent="0.25">
      <c r="A8" s="317"/>
      <c r="B8" s="179">
        <v>2</v>
      </c>
      <c r="C8" s="188" t="s">
        <v>956</v>
      </c>
      <c r="D8" s="192" t="s">
        <v>957</v>
      </c>
      <c r="E8" s="319"/>
      <c r="F8" s="192" t="s">
        <v>634</v>
      </c>
      <c r="G8" s="190" t="s">
        <v>952</v>
      </c>
    </row>
    <row r="9" spans="1:7" ht="51" x14ac:dyDescent="0.25">
      <c r="A9" s="316"/>
      <c r="B9" s="179">
        <v>3</v>
      </c>
      <c r="C9" s="188" t="s">
        <v>958</v>
      </c>
      <c r="D9" s="192" t="s">
        <v>959</v>
      </c>
      <c r="E9" s="193" t="s">
        <v>960</v>
      </c>
      <c r="F9" s="192" t="s">
        <v>634</v>
      </c>
      <c r="G9" s="190">
        <v>44196</v>
      </c>
    </row>
    <row r="10" spans="1:7" ht="102" x14ac:dyDescent="0.25">
      <c r="A10" s="315" t="s">
        <v>961</v>
      </c>
      <c r="B10" s="179">
        <v>1</v>
      </c>
      <c r="C10" s="192" t="s">
        <v>962</v>
      </c>
      <c r="D10" s="188" t="s">
        <v>963</v>
      </c>
      <c r="E10" s="188" t="s">
        <v>964</v>
      </c>
      <c r="F10" s="188" t="s">
        <v>965</v>
      </c>
      <c r="G10" s="190">
        <v>44012</v>
      </c>
    </row>
    <row r="11" spans="1:7" ht="51" x14ac:dyDescent="0.25">
      <c r="A11" s="317"/>
      <c r="B11" s="179">
        <v>2</v>
      </c>
      <c r="C11" s="188" t="s">
        <v>966</v>
      </c>
      <c r="D11" s="192"/>
      <c r="E11" s="192"/>
      <c r="F11" s="188" t="s">
        <v>967</v>
      </c>
      <c r="G11" s="190">
        <v>44012</v>
      </c>
    </row>
    <row r="12" spans="1:7" ht="38.25" x14ac:dyDescent="0.25">
      <c r="A12" s="316"/>
      <c r="B12" s="179">
        <v>3</v>
      </c>
      <c r="C12" s="188" t="s">
        <v>968</v>
      </c>
      <c r="D12" s="188" t="s">
        <v>969</v>
      </c>
      <c r="E12" s="192"/>
      <c r="F12" s="188" t="s">
        <v>967</v>
      </c>
      <c r="G12" s="188" t="s">
        <v>970</v>
      </c>
    </row>
    <row r="13" spans="1:7" ht="76.5" x14ac:dyDescent="0.25">
      <c r="A13" s="180" t="s">
        <v>638</v>
      </c>
      <c r="B13" s="179">
        <v>1</v>
      </c>
      <c r="C13" s="192" t="s">
        <v>971</v>
      </c>
      <c r="D13" s="192" t="s">
        <v>635</v>
      </c>
      <c r="E13" s="193"/>
      <c r="F13" s="188" t="s">
        <v>632</v>
      </c>
      <c r="G13" s="188" t="s">
        <v>970</v>
      </c>
    </row>
  </sheetData>
  <mergeCells count="6">
    <mergeCell ref="A1:G1"/>
    <mergeCell ref="B2:G2"/>
    <mergeCell ref="A5:A6"/>
    <mergeCell ref="A7:A9"/>
    <mergeCell ref="A10:A12"/>
    <mergeCell ref="E7:E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F6"/>
  <sheetViews>
    <sheetView zoomScale="90" zoomScaleNormal="90" workbookViewId="0">
      <selection activeCell="G1" sqref="G1"/>
    </sheetView>
  </sheetViews>
  <sheetFormatPr baseColWidth="10" defaultRowHeight="15" x14ac:dyDescent="0.25"/>
  <cols>
    <col min="1" max="1" width="21.28515625" customWidth="1"/>
    <col min="2" max="2" width="2" bestFit="1" customWidth="1"/>
    <col min="3" max="3" width="29" customWidth="1"/>
    <col min="4" max="4" width="25.42578125" customWidth="1"/>
    <col min="5" max="5" width="22.85546875" customWidth="1"/>
    <col min="6" max="6" width="26.42578125" customWidth="1"/>
  </cols>
  <sheetData>
    <row r="1" spans="1:6" ht="26.25" customHeight="1" x14ac:dyDescent="0.25">
      <c r="A1" s="320" t="s">
        <v>639</v>
      </c>
      <c r="B1" s="320"/>
      <c r="C1" s="320"/>
      <c r="D1" s="320"/>
      <c r="E1" s="320"/>
      <c r="F1" s="320"/>
    </row>
    <row r="2" spans="1:6" x14ac:dyDescent="0.25">
      <c r="A2" s="32" t="s">
        <v>631</v>
      </c>
      <c r="B2" s="321" t="s">
        <v>7</v>
      </c>
      <c r="C2" s="321"/>
      <c r="D2" s="32" t="s">
        <v>640</v>
      </c>
      <c r="E2" s="32" t="s">
        <v>563</v>
      </c>
      <c r="F2" s="194" t="s">
        <v>23</v>
      </c>
    </row>
    <row r="3" spans="1:6" ht="51" x14ac:dyDescent="0.25">
      <c r="A3" s="322" t="s">
        <v>656</v>
      </c>
      <c r="B3" s="11">
        <v>1</v>
      </c>
      <c r="C3" s="33" t="s">
        <v>641</v>
      </c>
      <c r="D3" s="21" t="s">
        <v>642</v>
      </c>
      <c r="E3" s="21" t="s">
        <v>643</v>
      </c>
      <c r="F3" s="195" t="s">
        <v>644</v>
      </c>
    </row>
    <row r="4" spans="1:6" ht="89.25" x14ac:dyDescent="0.25">
      <c r="A4" s="323"/>
      <c r="B4" s="11">
        <v>2</v>
      </c>
      <c r="C4" s="21" t="s">
        <v>645</v>
      </c>
      <c r="D4" s="21" t="s">
        <v>646</v>
      </c>
      <c r="E4" s="34" t="s">
        <v>647</v>
      </c>
      <c r="F4" s="195" t="s">
        <v>648</v>
      </c>
    </row>
    <row r="5" spans="1:6" ht="89.25" customHeight="1" x14ac:dyDescent="0.25">
      <c r="A5" s="324" t="s">
        <v>657</v>
      </c>
      <c r="B5" s="11">
        <v>1</v>
      </c>
      <c r="C5" s="35" t="s">
        <v>649</v>
      </c>
      <c r="D5" s="9" t="s">
        <v>650</v>
      </c>
      <c r="E5" s="34" t="s">
        <v>651</v>
      </c>
      <c r="F5" s="195" t="s">
        <v>652</v>
      </c>
    </row>
    <row r="6" spans="1:6" ht="51" x14ac:dyDescent="0.25">
      <c r="A6" s="324"/>
      <c r="B6" s="11">
        <v>2</v>
      </c>
      <c r="C6" s="33" t="s">
        <v>653</v>
      </c>
      <c r="D6" s="19" t="s">
        <v>654</v>
      </c>
      <c r="E6" s="34" t="s">
        <v>655</v>
      </c>
      <c r="F6" s="195" t="s">
        <v>644</v>
      </c>
    </row>
  </sheetData>
  <mergeCells count="4">
    <mergeCell ref="A1:F1"/>
    <mergeCell ref="B2:C2"/>
    <mergeCell ref="A3:A4"/>
    <mergeCell ref="A5:A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D5" sqref="D5"/>
    </sheetView>
  </sheetViews>
  <sheetFormatPr baseColWidth="10" defaultRowHeight="15" x14ac:dyDescent="0.25"/>
  <cols>
    <col min="1" max="1" width="19.42578125" customWidth="1"/>
    <col min="2" max="2" width="67.28515625" customWidth="1"/>
  </cols>
  <sheetData>
    <row r="1" spans="1:2" ht="18.75" x14ac:dyDescent="0.3">
      <c r="A1" s="7" t="s">
        <v>43</v>
      </c>
      <c r="B1" s="7" t="s">
        <v>44</v>
      </c>
    </row>
    <row r="2" spans="1:2" x14ac:dyDescent="0.25">
      <c r="A2" s="330" t="s">
        <v>45</v>
      </c>
      <c r="B2" s="327" t="s">
        <v>8</v>
      </c>
    </row>
    <row r="3" spans="1:2" x14ac:dyDescent="0.25">
      <c r="A3" s="330"/>
      <c r="B3" s="327"/>
    </row>
    <row r="4" spans="1:2" ht="33.75" customHeight="1" x14ac:dyDescent="0.25">
      <c r="A4" s="330"/>
      <c r="B4" s="327"/>
    </row>
    <row r="5" spans="1:2" x14ac:dyDescent="0.25">
      <c r="A5" s="325" t="s">
        <v>46</v>
      </c>
      <c r="B5" s="327" t="s">
        <v>47</v>
      </c>
    </row>
    <row r="6" spans="1:2" x14ac:dyDescent="0.25">
      <c r="A6" s="325"/>
      <c r="B6" s="327"/>
    </row>
    <row r="7" spans="1:2" ht="26.25" customHeight="1" x14ac:dyDescent="0.25">
      <c r="A7" s="325"/>
      <c r="B7" s="327"/>
    </row>
    <row r="8" spans="1:2" ht="2.25" customHeight="1" x14ac:dyDescent="0.25">
      <c r="A8" s="325"/>
      <c r="B8" s="327"/>
    </row>
    <row r="9" spans="1:2" hidden="1" x14ac:dyDescent="0.25">
      <c r="A9" s="325"/>
      <c r="B9" s="327"/>
    </row>
    <row r="10" spans="1:2" hidden="1" x14ac:dyDescent="0.25">
      <c r="A10" s="325"/>
      <c r="B10" s="327"/>
    </row>
    <row r="11" spans="1:2" x14ac:dyDescent="0.25">
      <c r="A11" s="325" t="s">
        <v>48</v>
      </c>
      <c r="B11" s="328" t="s">
        <v>49</v>
      </c>
    </row>
    <row r="12" spans="1:2" x14ac:dyDescent="0.25">
      <c r="A12" s="325"/>
      <c r="B12" s="328"/>
    </row>
    <row r="13" spans="1:2" x14ac:dyDescent="0.25">
      <c r="A13" s="325"/>
      <c r="B13" s="328"/>
    </row>
    <row r="14" spans="1:2" ht="0.75" customHeight="1" x14ac:dyDescent="0.25">
      <c r="A14" s="325"/>
      <c r="B14" s="328"/>
    </row>
    <row r="15" spans="1:2" hidden="1" x14ac:dyDescent="0.25">
      <c r="A15" s="325"/>
      <c r="B15" s="328"/>
    </row>
    <row r="16" spans="1:2" hidden="1" x14ac:dyDescent="0.25">
      <c r="A16" s="325"/>
      <c r="B16" s="328"/>
    </row>
    <row r="17" spans="1:2" hidden="1" x14ac:dyDescent="0.25">
      <c r="A17" s="325"/>
      <c r="B17" s="328"/>
    </row>
    <row r="18" spans="1:2" x14ac:dyDescent="0.25">
      <c r="A18" s="325" t="s">
        <v>50</v>
      </c>
      <c r="B18" s="328" t="s">
        <v>51</v>
      </c>
    </row>
    <row r="19" spans="1:2" x14ac:dyDescent="0.25">
      <c r="A19" s="325"/>
      <c r="B19" s="328"/>
    </row>
    <row r="20" spans="1:2" ht="33.75" customHeight="1" x14ac:dyDescent="0.25">
      <c r="A20" s="325"/>
      <c r="B20" s="328"/>
    </row>
    <row r="21" spans="1:2" x14ac:dyDescent="0.25">
      <c r="A21" s="329" t="s">
        <v>52</v>
      </c>
      <c r="B21" s="326" t="s">
        <v>53</v>
      </c>
    </row>
    <row r="22" spans="1:2" x14ac:dyDescent="0.25">
      <c r="A22" s="329"/>
      <c r="B22" s="326"/>
    </row>
    <row r="23" spans="1:2" x14ac:dyDescent="0.25">
      <c r="A23" s="329"/>
      <c r="B23" s="326"/>
    </row>
    <row r="24" spans="1:2" x14ac:dyDescent="0.25">
      <c r="A24" s="329"/>
      <c r="B24" s="326"/>
    </row>
    <row r="25" spans="1:2" ht="11.25" customHeight="1" x14ac:dyDescent="0.25">
      <c r="A25" s="329"/>
      <c r="B25" s="326"/>
    </row>
    <row r="26" spans="1:2" hidden="1" x14ac:dyDescent="0.25">
      <c r="A26" s="329"/>
      <c r="B26" s="326"/>
    </row>
    <row r="27" spans="1:2" hidden="1" x14ac:dyDescent="0.25">
      <c r="A27" s="329"/>
      <c r="B27" s="326"/>
    </row>
    <row r="28" spans="1:2" hidden="1" x14ac:dyDescent="0.25">
      <c r="A28" s="329"/>
      <c r="B28" s="326"/>
    </row>
    <row r="29" spans="1:2" hidden="1" x14ac:dyDescent="0.25">
      <c r="A29" s="329"/>
      <c r="B29" s="326"/>
    </row>
    <row r="30" spans="1:2" hidden="1" x14ac:dyDescent="0.25">
      <c r="A30" s="329"/>
      <c r="B30" s="326"/>
    </row>
    <row r="31" spans="1:2" x14ac:dyDescent="0.25">
      <c r="A31" s="325" t="s">
        <v>54</v>
      </c>
      <c r="B31" s="328" t="s">
        <v>55</v>
      </c>
    </row>
    <row r="32" spans="1:2" x14ac:dyDescent="0.25">
      <c r="A32" s="325"/>
      <c r="B32" s="328"/>
    </row>
    <row r="33" spans="1:2" x14ac:dyDescent="0.25">
      <c r="A33" s="325"/>
      <c r="B33" s="328"/>
    </row>
    <row r="34" spans="1:2" x14ac:dyDescent="0.25">
      <c r="A34" s="325"/>
      <c r="B34" s="328"/>
    </row>
    <row r="35" spans="1:2" ht="14.25" customHeight="1" x14ac:dyDescent="0.25">
      <c r="A35" s="325"/>
      <c r="B35" s="328"/>
    </row>
    <row r="36" spans="1:2" hidden="1" x14ac:dyDescent="0.25">
      <c r="A36" s="325"/>
      <c r="B36" s="328"/>
    </row>
    <row r="37" spans="1:2" hidden="1" x14ac:dyDescent="0.25">
      <c r="A37" s="325"/>
      <c r="B37" s="328"/>
    </row>
    <row r="38" spans="1:2" hidden="1" x14ac:dyDescent="0.25">
      <c r="A38" s="325"/>
      <c r="B38" s="328"/>
    </row>
    <row r="39" spans="1:2" hidden="1" x14ac:dyDescent="0.25">
      <c r="A39" s="325"/>
      <c r="B39" s="328"/>
    </row>
    <row r="40" spans="1:2" hidden="1" x14ac:dyDescent="0.25">
      <c r="A40" s="325"/>
      <c r="B40" s="328"/>
    </row>
    <row r="41" spans="1:2" hidden="1" x14ac:dyDescent="0.25">
      <c r="A41" s="325"/>
      <c r="B41" s="328"/>
    </row>
    <row r="42" spans="1:2" x14ac:dyDescent="0.25">
      <c r="A42" s="325" t="s">
        <v>56</v>
      </c>
      <c r="B42" s="327" t="s">
        <v>57</v>
      </c>
    </row>
    <row r="43" spans="1:2" x14ac:dyDescent="0.25">
      <c r="A43" s="325"/>
      <c r="B43" s="327"/>
    </row>
    <row r="44" spans="1:2" x14ac:dyDescent="0.25">
      <c r="A44" s="325"/>
      <c r="B44" s="327"/>
    </row>
    <row r="45" spans="1:2" x14ac:dyDescent="0.25">
      <c r="A45" s="325"/>
      <c r="B45" s="327"/>
    </row>
    <row r="46" spans="1:2" ht="10.5" customHeight="1" x14ac:dyDescent="0.25">
      <c r="A46" s="325"/>
      <c r="B46" s="327"/>
    </row>
    <row r="47" spans="1:2" hidden="1" x14ac:dyDescent="0.25">
      <c r="A47" s="325"/>
      <c r="B47" s="327"/>
    </row>
    <row r="48" spans="1:2" hidden="1" x14ac:dyDescent="0.25">
      <c r="A48" s="325"/>
      <c r="B48" s="327"/>
    </row>
    <row r="49" spans="1:2" ht="12.75" hidden="1" customHeight="1" x14ac:dyDescent="0.25">
      <c r="A49" s="325"/>
      <c r="B49" s="327"/>
    </row>
    <row r="50" spans="1:2" hidden="1" x14ac:dyDescent="0.25">
      <c r="A50" s="325"/>
      <c r="B50" s="327"/>
    </row>
    <row r="51" spans="1:2" hidden="1" x14ac:dyDescent="0.25">
      <c r="A51" s="325"/>
      <c r="B51" s="327"/>
    </row>
    <row r="52" spans="1:2" hidden="1" x14ac:dyDescent="0.25">
      <c r="A52" s="325"/>
      <c r="B52" s="327"/>
    </row>
    <row r="53" spans="1:2" hidden="1" x14ac:dyDescent="0.25">
      <c r="A53" s="325"/>
      <c r="B53" s="327"/>
    </row>
    <row r="54" spans="1:2" hidden="1" x14ac:dyDescent="0.25">
      <c r="A54" s="325"/>
      <c r="B54" s="327"/>
    </row>
    <row r="55" spans="1:2" x14ac:dyDescent="0.25">
      <c r="A55" s="325" t="s">
        <v>58</v>
      </c>
      <c r="B55" s="327" t="s">
        <v>59</v>
      </c>
    </row>
    <row r="56" spans="1:2" x14ac:dyDescent="0.25">
      <c r="A56" s="325"/>
      <c r="B56" s="327"/>
    </row>
    <row r="57" spans="1:2" x14ac:dyDescent="0.25">
      <c r="A57" s="325"/>
      <c r="B57" s="327"/>
    </row>
    <row r="58" spans="1:2" x14ac:dyDescent="0.25">
      <c r="A58" s="325"/>
      <c r="B58" s="327"/>
    </row>
    <row r="59" spans="1:2" ht="2.25" customHeight="1" x14ac:dyDescent="0.25">
      <c r="A59" s="325"/>
      <c r="B59" s="327"/>
    </row>
    <row r="60" spans="1:2" ht="5.25" hidden="1" customHeight="1" x14ac:dyDescent="0.25">
      <c r="A60" s="325"/>
      <c r="B60" s="327"/>
    </row>
    <row r="61" spans="1:2" hidden="1" x14ac:dyDescent="0.25">
      <c r="A61" s="325"/>
      <c r="B61" s="327"/>
    </row>
    <row r="62" spans="1:2" hidden="1" x14ac:dyDescent="0.25">
      <c r="A62" s="325"/>
      <c r="B62" s="327"/>
    </row>
    <row r="63" spans="1:2" ht="3" hidden="1" customHeight="1" x14ac:dyDescent="0.25">
      <c r="A63" s="325"/>
      <c r="B63" s="327"/>
    </row>
    <row r="64" spans="1:2" hidden="1" x14ac:dyDescent="0.25">
      <c r="A64" s="325"/>
      <c r="B64" s="327"/>
    </row>
    <row r="65" spans="1:2" hidden="1" x14ac:dyDescent="0.25">
      <c r="A65" s="325"/>
      <c r="B65" s="327"/>
    </row>
    <row r="66" spans="1:2" hidden="1" x14ac:dyDescent="0.25">
      <c r="A66" s="325"/>
      <c r="B66" s="327"/>
    </row>
    <row r="67" spans="1:2" hidden="1" x14ac:dyDescent="0.25">
      <c r="A67" s="325"/>
      <c r="B67" s="327"/>
    </row>
    <row r="68" spans="1:2" hidden="1" x14ac:dyDescent="0.25">
      <c r="A68" s="325"/>
      <c r="B68" s="327"/>
    </row>
    <row r="69" spans="1:2" hidden="1" x14ac:dyDescent="0.25">
      <c r="A69" s="325"/>
      <c r="B69" s="327"/>
    </row>
    <row r="70" spans="1:2" hidden="1" x14ac:dyDescent="0.25">
      <c r="A70" s="325"/>
      <c r="B70" s="327"/>
    </row>
    <row r="71" spans="1:2" hidden="1" x14ac:dyDescent="0.25">
      <c r="A71" s="325"/>
      <c r="B71" s="327"/>
    </row>
    <row r="72" spans="1:2" hidden="1" x14ac:dyDescent="0.25">
      <c r="A72" s="325"/>
      <c r="B72" s="327"/>
    </row>
    <row r="73" spans="1:2" hidden="1" x14ac:dyDescent="0.25">
      <c r="A73" s="325"/>
      <c r="B73" s="327"/>
    </row>
    <row r="74" spans="1:2" hidden="1" x14ac:dyDescent="0.25">
      <c r="A74" s="325"/>
      <c r="B74" s="327"/>
    </row>
    <row r="75" spans="1:2" hidden="1" x14ac:dyDescent="0.25">
      <c r="A75" s="325"/>
      <c r="B75" s="327"/>
    </row>
    <row r="76" spans="1:2" hidden="1" x14ac:dyDescent="0.25">
      <c r="A76" s="325"/>
      <c r="B76" s="327"/>
    </row>
    <row r="77" spans="1:2" hidden="1" x14ac:dyDescent="0.25">
      <c r="A77" s="325"/>
      <c r="B77" s="327"/>
    </row>
    <row r="78" spans="1:2" x14ac:dyDescent="0.25">
      <c r="A78" s="325" t="s">
        <v>60</v>
      </c>
      <c r="B78" s="326" t="s">
        <v>61</v>
      </c>
    </row>
    <row r="79" spans="1:2" x14ac:dyDescent="0.25">
      <c r="A79" s="325"/>
      <c r="B79" s="326"/>
    </row>
    <row r="80" spans="1:2" ht="51.75" customHeight="1" x14ac:dyDescent="0.25">
      <c r="A80" s="325"/>
      <c r="B80" s="326"/>
    </row>
    <row r="81" spans="1:2" x14ac:dyDescent="0.25">
      <c r="A81" s="325" t="s">
        <v>62</v>
      </c>
      <c r="B81" s="326" t="s">
        <v>63</v>
      </c>
    </row>
    <row r="82" spans="1:2" x14ac:dyDescent="0.25">
      <c r="A82" s="325"/>
      <c r="B82" s="326"/>
    </row>
    <row r="83" spans="1:2" ht="42" customHeight="1" x14ac:dyDescent="0.25">
      <c r="A83" s="325"/>
      <c r="B83" s="326"/>
    </row>
  </sheetData>
  <mergeCells count="20">
    <mergeCell ref="A2:A4"/>
    <mergeCell ref="B2:B4"/>
    <mergeCell ref="A5:A10"/>
    <mergeCell ref="B5:B10"/>
    <mergeCell ref="A11:A17"/>
    <mergeCell ref="B11:B17"/>
    <mergeCell ref="A18:A20"/>
    <mergeCell ref="B18:B20"/>
    <mergeCell ref="A21:A30"/>
    <mergeCell ref="B21:B30"/>
    <mergeCell ref="A31:A41"/>
    <mergeCell ref="B31:B41"/>
    <mergeCell ref="A81:A83"/>
    <mergeCell ref="B81:B83"/>
    <mergeCell ref="A42:A54"/>
    <mergeCell ref="B42:B54"/>
    <mergeCell ref="A55:A77"/>
    <mergeCell ref="B55:B77"/>
    <mergeCell ref="A78:A80"/>
    <mergeCell ref="B78:B8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DEFINICION DEL RIESGO</vt:lpstr>
      <vt:lpstr>COMPONENTE 1 - MAPA DE RIESGOS</vt:lpstr>
      <vt:lpstr>COMPONENTE 2 RAC. TRAMITE</vt:lpstr>
      <vt:lpstr>COMPONENTE 3 RENDIC. CTAS.</vt:lpstr>
      <vt:lpstr>COMPONENTE 4 ATEN. CIUDADANO</vt:lpstr>
      <vt:lpstr>COMPONENTE 5 TRANS. Y ACCESO A </vt:lpstr>
      <vt:lpstr>OBJ PROCESOS</vt:lpstr>
      <vt:lpstr>'COMPONENTE 1 - MAPA DE RIESGOS'!Área_de_impresión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WebMaster</cp:lastModifiedBy>
  <cp:revision/>
  <cp:lastPrinted>2020-01-22T14:44:34Z</cp:lastPrinted>
  <dcterms:created xsi:type="dcterms:W3CDTF">2016-03-09T14:37:17Z</dcterms:created>
  <dcterms:modified xsi:type="dcterms:W3CDTF">2020-09-09T14:51:52Z</dcterms:modified>
</cp:coreProperties>
</file>