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111"/>
  <workbookPr/>
  <mc:AlternateContent xmlns:mc="http://schemas.openxmlformats.org/markup-compatibility/2006">
    <mc:Choice Requires="x15">
      <x15ac:absPath xmlns:x15ac="http://schemas.microsoft.com/office/spreadsheetml/2010/11/ac" url="/Users/PRENSA/Google Drive/Cesar/GobCesar/Web/2016 - 2019/Avisos/Meci/anticorrupcion/2020/"/>
    </mc:Choice>
  </mc:AlternateContent>
  <xr:revisionPtr revIDLastSave="0" documentId="8_{A5D7C10D-8C0C-BD42-9569-F5A85B0B542D}" xr6:coauthVersionLast="36" xr6:coauthVersionMax="36" xr10:uidLastSave="{00000000-0000-0000-0000-000000000000}"/>
  <bookViews>
    <workbookView xWindow="3780" yWindow="2720" windowWidth="24500" windowHeight="15200" activeTab="1"/>
  </bookViews>
  <sheets>
    <sheet name="DEFINICION DEL RIESGO" sheetId="2" state="hidden" r:id="rId1"/>
    <sheet name="COMPONENTE 1 - MAPA DE RIESGOS" sheetId="12" r:id="rId2"/>
    <sheet name="COMPONENTE 2 RAC. TRAMITE" sheetId="16" r:id="rId3"/>
    <sheet name="COMPONENTE 3 RENDIC. CTAS." sheetId="17" r:id="rId4"/>
    <sheet name="COMPONENTE 4 ATEN. CIUDADANO" sheetId="18" r:id="rId5"/>
    <sheet name="COMPONENTE 5 TRANS. Y ACCESO A " sheetId="19" r:id="rId6"/>
    <sheet name="OBJ PROCESOS" sheetId="13" state="hidden" r:id="rId7"/>
  </sheets>
  <externalReferences>
    <externalReference r:id="rId8"/>
    <externalReference r:id="rId9"/>
    <externalReference r:id="rId10"/>
  </externalReferences>
  <definedNames>
    <definedName name="_xlnm.Print_Area" localSheetId="1">'COMPONENTE 1 - MAPA DE RIESGOS'!$A$1:$U$112</definedName>
  </definedNames>
  <calcPr calcId="191029"/>
</workbook>
</file>

<file path=xl/calcChain.xml><?xml version="1.0" encoding="utf-8"?>
<calcChain xmlns="http://schemas.openxmlformats.org/spreadsheetml/2006/main">
  <c r="O87" i="12" l="1"/>
  <c r="J87" i="12"/>
  <c r="K87" i="12"/>
  <c r="O86" i="12"/>
  <c r="J86" i="12"/>
  <c r="K86" i="12"/>
  <c r="O85" i="12"/>
  <c r="J85" i="12"/>
  <c r="K85" i="12"/>
  <c r="O84" i="12"/>
  <c r="J84" i="12"/>
  <c r="K84" i="12"/>
  <c r="O83" i="12"/>
  <c r="J83" i="12"/>
  <c r="K83" i="12"/>
  <c r="O82" i="12"/>
  <c r="J82" i="12"/>
  <c r="K82" i="12"/>
  <c r="O81" i="12"/>
  <c r="J81" i="12"/>
  <c r="K81" i="12"/>
  <c r="O103" i="12"/>
  <c r="J103" i="12"/>
  <c r="K103" i="12"/>
  <c r="O102" i="12"/>
  <c r="K102" i="12"/>
  <c r="J102" i="12"/>
  <c r="O101" i="12"/>
  <c r="J101" i="12"/>
  <c r="K101" i="12"/>
  <c r="O93" i="12"/>
  <c r="J93" i="12"/>
  <c r="K93" i="12"/>
  <c r="O92" i="12"/>
  <c r="J92" i="12"/>
  <c r="K92" i="12"/>
  <c r="O91" i="12"/>
  <c r="K91" i="12"/>
  <c r="J91" i="12"/>
  <c r="J94" i="12"/>
  <c r="K94" i="12"/>
  <c r="O94" i="12"/>
  <c r="J95" i="12"/>
  <c r="K95" i="12"/>
  <c r="O95" i="12"/>
  <c r="O113" i="12"/>
  <c r="O112" i="12"/>
  <c r="O111" i="12"/>
  <c r="O110" i="12"/>
  <c r="O109" i="12"/>
  <c r="O108" i="12"/>
  <c r="O107" i="12"/>
  <c r="O106" i="12"/>
  <c r="O105" i="12"/>
  <c r="O104" i="12"/>
  <c r="O100" i="12"/>
  <c r="O99" i="12"/>
  <c r="O98" i="12"/>
  <c r="O97" i="12"/>
  <c r="O96" i="12"/>
  <c r="O90" i="12"/>
  <c r="O89" i="12"/>
  <c r="O88" i="12"/>
  <c r="O80" i="12"/>
  <c r="O79" i="12"/>
  <c r="O78" i="12"/>
  <c r="O77" i="12"/>
  <c r="O76" i="12"/>
  <c r="O75" i="12"/>
  <c r="O74" i="12"/>
  <c r="O73" i="12"/>
  <c r="O72" i="12"/>
  <c r="O71" i="12"/>
  <c r="O70" i="12"/>
  <c r="O69" i="12"/>
  <c r="O68" i="12"/>
  <c r="O67" i="12"/>
  <c r="O66" i="12"/>
  <c r="O65" i="12"/>
  <c r="O64" i="12"/>
  <c r="O63" i="12"/>
  <c r="O62" i="12"/>
  <c r="O61" i="12"/>
  <c r="O60" i="12"/>
  <c r="O59" i="12"/>
  <c r="O58" i="12"/>
  <c r="O57" i="12"/>
  <c r="O55" i="12"/>
  <c r="O54" i="12"/>
  <c r="O51" i="12"/>
  <c r="O50" i="12"/>
  <c r="O49" i="12"/>
  <c r="O48" i="12"/>
  <c r="O47" i="12"/>
  <c r="O46" i="12"/>
  <c r="O45" i="12"/>
  <c r="O44" i="12"/>
  <c r="O43"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1" i="12"/>
  <c r="O10" i="12"/>
  <c r="O9" i="12"/>
  <c r="O8" i="12"/>
  <c r="O7" i="12"/>
  <c r="O6" i="12"/>
  <c r="O5" i="12"/>
  <c r="O4" i="12"/>
  <c r="J23" i="12"/>
  <c r="J22" i="12"/>
  <c r="K22" i="12"/>
  <c r="J21" i="12"/>
  <c r="K21" i="12"/>
  <c r="J20" i="12"/>
  <c r="K20" i="12"/>
  <c r="J19" i="12"/>
  <c r="K19" i="12"/>
  <c r="J18" i="12"/>
  <c r="K18" i="12"/>
  <c r="J17" i="12"/>
  <c r="K17" i="12"/>
  <c r="J16" i="12"/>
  <c r="K16" i="12"/>
  <c r="J15" i="12"/>
  <c r="K15" i="12"/>
  <c r="J14" i="12"/>
  <c r="K14" i="12"/>
  <c r="J13" i="12"/>
  <c r="K13" i="12"/>
  <c r="J12" i="12"/>
  <c r="K12" i="12"/>
  <c r="J11" i="12"/>
  <c r="J10" i="12"/>
  <c r="K10" i="12"/>
  <c r="J9" i="12"/>
  <c r="K9" i="12"/>
  <c r="J8" i="12"/>
  <c r="K8" i="12"/>
  <c r="J7" i="12"/>
  <c r="K7" i="12"/>
  <c r="J6" i="12"/>
  <c r="K6" i="12"/>
  <c r="J5" i="12"/>
  <c r="J4" i="12"/>
  <c r="J3" i="12"/>
  <c r="J24" i="12"/>
  <c r="J25" i="12"/>
  <c r="J26" i="12"/>
  <c r="J27" i="12"/>
  <c r="J28" i="12"/>
  <c r="J38" i="12"/>
  <c r="J39" i="12"/>
  <c r="J43" i="12"/>
  <c r="J44" i="12"/>
  <c r="J37" i="12"/>
  <c r="J40" i="12"/>
  <c r="J45" i="12"/>
  <c r="J48" i="12"/>
  <c r="J51" i="12"/>
  <c r="J60" i="12"/>
  <c r="J59" i="12"/>
  <c r="K59" i="12"/>
  <c r="J57" i="12"/>
  <c r="J54" i="12"/>
  <c r="J71" i="12"/>
  <c r="J72" i="12"/>
  <c r="J73" i="12"/>
  <c r="J74" i="12"/>
  <c r="J75" i="12"/>
  <c r="J76" i="12"/>
  <c r="J77" i="12"/>
  <c r="J78" i="12"/>
  <c r="J79" i="12"/>
  <c r="J80" i="12"/>
  <c r="J96" i="12"/>
  <c r="K96" i="12"/>
  <c r="J97" i="12"/>
  <c r="J98" i="12"/>
  <c r="J99" i="12"/>
  <c r="J100" i="12"/>
  <c r="J108" i="12"/>
  <c r="K108" i="12"/>
  <c r="J109" i="12"/>
  <c r="K109" i="12"/>
  <c r="J113" i="12"/>
  <c r="K113" i="12"/>
  <c r="J112" i="12"/>
  <c r="K112" i="12"/>
  <c r="J107" i="12"/>
  <c r="K107" i="12"/>
  <c r="J106" i="12"/>
  <c r="K106" i="12"/>
  <c r="J105" i="12"/>
  <c r="K105" i="12"/>
  <c r="J104" i="12"/>
  <c r="K104" i="12"/>
  <c r="J70" i="12"/>
  <c r="K70" i="12"/>
  <c r="J69" i="12"/>
  <c r="K69" i="12"/>
  <c r="J68" i="12"/>
  <c r="K68" i="12"/>
  <c r="J67" i="12"/>
  <c r="K67" i="12"/>
  <c r="J66" i="12"/>
  <c r="K66" i="12"/>
  <c r="J65" i="12"/>
  <c r="K65" i="12"/>
  <c r="J64" i="12"/>
  <c r="K64" i="12"/>
  <c r="J63" i="12"/>
  <c r="K63" i="12"/>
  <c r="J62" i="12"/>
  <c r="K62" i="12"/>
  <c r="J61" i="12"/>
  <c r="K61" i="12"/>
  <c r="K60" i="12"/>
  <c r="J33" i="12"/>
  <c r="K33" i="12"/>
  <c r="J32" i="12"/>
  <c r="K32" i="12"/>
  <c r="J31" i="12"/>
  <c r="K31" i="12"/>
  <c r="J30" i="12"/>
  <c r="K30" i="12"/>
  <c r="J29" i="12"/>
  <c r="K29" i="12"/>
  <c r="K11" i="12"/>
  <c r="J34" i="12"/>
  <c r="J35" i="12"/>
  <c r="J36" i="12"/>
  <c r="J110" i="12"/>
  <c r="K110" i="12"/>
  <c r="J111" i="12"/>
  <c r="K111" i="12"/>
  <c r="J90" i="12"/>
  <c r="K90" i="12"/>
  <c r="J89" i="12"/>
  <c r="K89" i="12"/>
  <c r="K4" i="12"/>
  <c r="O3" i="12"/>
  <c r="K5" i="12"/>
  <c r="K3" i="12"/>
  <c r="J88" i="12"/>
  <c r="K88" i="12"/>
</calcChain>
</file>

<file path=xl/comments1.xml><?xml version="1.0" encoding="utf-8"?>
<comments xmlns="http://schemas.openxmlformats.org/spreadsheetml/2006/main">
  <authors>
    <author>ProBook</author>
    <author>JAIME-GESTIO</author>
    <author>usuario_0QS4</author>
  </authors>
  <commentList>
    <comment ref="H2" authorId="0" shapeId="0">
      <text>
        <r>
          <rPr>
            <sz val="9"/>
            <color indexed="81"/>
            <rFont val="Tahoma"/>
            <family val="2"/>
          </rPr>
          <t>Rara vez          1
Improbable      2
Posible            3
Probable         4
Casi seguro      5</t>
        </r>
        <r>
          <rPr>
            <b/>
            <sz val="9"/>
            <color indexed="81"/>
            <rFont val="Tahoma"/>
            <family val="2"/>
          </rPr>
          <t xml:space="preserve">
</t>
        </r>
      </text>
    </comment>
    <comment ref="I2" authorId="1" shapeId="0">
      <text>
        <r>
          <rPr>
            <sz val="9"/>
            <color indexed="81"/>
            <rFont val="Tahoma"/>
          </rPr>
          <t xml:space="preserve">
3  - Moderado
4  - Mayor
5  - Catastrofico</t>
        </r>
      </text>
    </comment>
    <comment ref="M2" authorId="0" shapeId="0">
      <text>
        <r>
          <rPr>
            <sz val="9"/>
            <color indexed="81"/>
            <rFont val="Tahoma"/>
            <family val="2"/>
          </rPr>
          <t xml:space="preserve">
Rara vez           1
Improbable       2
Posible             3
Probable          4
Casi seguro       5
</t>
        </r>
      </text>
    </comment>
    <comment ref="N2" authorId="0" shapeId="0">
      <text>
        <r>
          <rPr>
            <b/>
            <sz val="9"/>
            <color indexed="81"/>
            <rFont val="Tahoma"/>
            <family val="2"/>
          </rPr>
          <t>Moderado        3
Mayor              4
Catastrófico    5</t>
        </r>
        <r>
          <rPr>
            <sz val="9"/>
            <color indexed="81"/>
            <rFont val="Tahoma"/>
            <family val="2"/>
          </rPr>
          <t xml:space="preserve">
</t>
        </r>
      </text>
    </comment>
    <comment ref="H71" authorId="2" shapeId="0">
      <text>
        <r>
          <rPr>
            <b/>
            <sz val="9"/>
            <color indexed="81"/>
            <rFont val="Tahoma"/>
            <family val="2"/>
          </rPr>
          <t>usuario_0QS4:</t>
        </r>
        <r>
          <rPr>
            <sz val="9"/>
            <color indexed="81"/>
            <rFont val="Tahoma"/>
            <family val="2"/>
          </rPr>
          <t xml:space="preserve">
DIGITE PROBABILIDAD DE 1 A 5:
1 RARA VEZ
2 IMPROBABLE
3 POSIBLE
4 PROBABLE
5 CASI SEGURO</t>
        </r>
      </text>
    </comment>
    <comment ref="I71" authorId="2" shapeId="0">
      <text>
        <r>
          <rPr>
            <b/>
            <sz val="9"/>
            <color indexed="81"/>
            <rFont val="Tahoma"/>
            <family val="2"/>
          </rPr>
          <t>usuario_0QS4:</t>
        </r>
        <r>
          <rPr>
            <sz val="9"/>
            <color indexed="81"/>
            <rFont val="Tahoma"/>
            <family val="2"/>
          </rPr>
          <t xml:space="preserve">
REALIZAR ENCUESTA EN EL LIBRI IMPACTO PARA DEFINIR CALIFICACIÓN</t>
        </r>
      </text>
    </comment>
  </commentList>
</comments>
</file>

<file path=xl/comments2.xml><?xml version="1.0" encoding="utf-8"?>
<comments xmlns="http://schemas.openxmlformats.org/spreadsheetml/2006/main">
  <authors>
    <author>cotrolinternoadmi</author>
  </authors>
  <commentList>
    <comment ref="A3" authorId="0" shapeId="0">
      <text>
        <r>
          <rPr>
            <b/>
            <sz val="9"/>
            <color indexed="81"/>
            <rFont val="Tahoma"/>
            <family val="2"/>
          </rPr>
          <t>Actividades encaminadas a mejorar la calidad de la información (contenido, forma y satisfacción de las necesidades del usuario)
1- Disponibilidad de información a Través de medios físicos y electrónicos. 
Determinar que otra información es útil para los ciudadanos</t>
        </r>
        <r>
          <rPr>
            <sz val="9"/>
            <color indexed="81"/>
            <rFont val="Tahoma"/>
            <family val="2"/>
          </rPr>
          <t xml:space="preserve">
(datos abiertos, contratación publica, estrategias de gobierno en línea, información mínima obligatoria saber la estructura</t>
        </r>
      </text>
    </comment>
    <comment ref="A5" authorId="0" shapeId="0">
      <text>
        <r>
          <rPr>
            <sz val="9"/>
            <color indexed="81"/>
            <rFont val="Tahoma"/>
            <family val="2"/>
          </rPr>
          <t xml:space="preserve">*Registro o inventario de activos de información
*El esquema de publicación de información
*El índice de información Clasificada y Reservada
</t>
        </r>
      </text>
    </comment>
  </commentList>
</comments>
</file>

<file path=xl/sharedStrings.xml><?xml version="1.0" encoding="utf-8"?>
<sst xmlns="http://schemas.openxmlformats.org/spreadsheetml/2006/main" count="1252" uniqueCount="997">
  <si>
    <t>Matriz definición del Riesgo de Corrupción</t>
  </si>
  <si>
    <t>Descripción del riesgo</t>
  </si>
  <si>
    <t>Acción y Omisión</t>
  </si>
  <si>
    <t>Uso del poder</t>
  </si>
  <si>
    <t>Desviar la gestión de lo público</t>
  </si>
  <si>
    <t>Beneficio particular</t>
  </si>
  <si>
    <t>Proceso</t>
  </si>
  <si>
    <t>Actividades</t>
  </si>
  <si>
    <t>Garantizar el cumplimiento de objetivos y el fortalecimiento institucional a través de una planeación y retroalimentación permanente que permita potencializar las oportunidades de mejora y aumentar la efectividad de los procesos de la entidad.</t>
  </si>
  <si>
    <t>No.</t>
  </si>
  <si>
    <t>Objetivo del Proceso</t>
  </si>
  <si>
    <t>Procedimiento y/o Actividad</t>
  </si>
  <si>
    <t>Riesgos</t>
  </si>
  <si>
    <t xml:space="preserve">Causas </t>
  </si>
  <si>
    <t xml:space="preserve">Consecuencias </t>
  </si>
  <si>
    <t xml:space="preserve">Riesgo Inherente </t>
  </si>
  <si>
    <t>Control</t>
  </si>
  <si>
    <t xml:space="preserve">Riesgo Residual </t>
  </si>
  <si>
    <t xml:space="preserve">Acciones </t>
  </si>
  <si>
    <t xml:space="preserve">Responsable de la acción </t>
  </si>
  <si>
    <t>Fecha de Inicio</t>
  </si>
  <si>
    <t>Fecha de terminación</t>
  </si>
  <si>
    <t>Registro/Evidencia</t>
  </si>
  <si>
    <t>Responsable</t>
  </si>
  <si>
    <t>Indicador</t>
  </si>
  <si>
    <t>Probabilidad</t>
  </si>
  <si>
    <t>Impacto</t>
  </si>
  <si>
    <t xml:space="preserve">Nivel </t>
  </si>
  <si>
    <t>Evaluación de la capacidad de la gestión de los Municipios</t>
  </si>
  <si>
    <t>Permitir el no cumplimiento de unos de los requisitos de norma</t>
  </si>
  <si>
    <t xml:space="preserve">Personal deshonesto.
Permitir por prevendas la ausencia de los requisito.
Favorecimientos a terceros.
</t>
  </si>
  <si>
    <t>Mala imagen de la institución.
Sanciones disciplinarias, penales, pecuniarias.</t>
  </si>
  <si>
    <t>Reunión con los secretarios de salud municipales del departmento como medida preventiva.
Aplicar al azar  el instrumento de evaluación a algunos  municipios.</t>
  </si>
  <si>
    <t>Análisis, depuración y seguimiento a las novedades reportadas en BDUA</t>
  </si>
  <si>
    <t>Ingreso de información errónea a la BDUA</t>
  </si>
  <si>
    <t>Registros inexistente en BDUA</t>
  </si>
  <si>
    <t xml:space="preserve">Pago a las EPS por usuarios inexistentes </t>
  </si>
  <si>
    <t>Revisión periódica de la BDUA y reporte a los municipios de las inconsistencias para que realicen las acciones necesarias de depuración de la BDUA</t>
  </si>
  <si>
    <t>Radicación de cuentas médicas por parte de las IPS y EPS (recobros)</t>
  </si>
  <si>
    <t xml:space="preserve">Recepción manual de  las facturas entregadas por  las EPS al area de radicación.
</t>
  </si>
  <si>
    <t>Auditoria de cuentas médicas</t>
  </si>
  <si>
    <t xml:space="preserve">falta  de un sofware que integre  el area de radicación y auditoria de cuentas médicas, el cual identifique la duplicidad en las facturas </t>
  </si>
  <si>
    <t>Pago de facturas duplicadas</t>
  </si>
  <si>
    <t>Bimensual</t>
  </si>
  <si>
    <t>Mensual</t>
  </si>
  <si>
    <t xml:space="preserve">PROCESOS </t>
  </si>
  <si>
    <t>OBJETIVOS</t>
  </si>
  <si>
    <t>MEJORAMIENTO INSTITUCIONAL</t>
  </si>
  <si>
    <t>GESTIÓN  DEL DESARROLLO</t>
  </si>
  <si>
    <t>Generar condiciones y estrategias que permitan el desarrollo económico, social, de infraestructura y servicios públicos, y la participación ciudadana en el ejercicio de los derechos políticos, con el fin de lograr el bienestar de la comunidad Cesarense</t>
  </si>
  <si>
    <t>APOYO A LA GESTIÓN TERRITORIAL</t>
  </si>
  <si>
    <t xml:space="preserve">Prestar asistencia técnica y/o asesoría a los Municipios del Departamento del Cesar, con el fin de fomentar el desarrollo integral de los mismos. </t>
  </si>
  <si>
    <t>ADMINISTRACIÓN DE LOS RECURSOS FÍSICOS</t>
  </si>
  <si>
    <t>Dotar con herramientas necesarias a las diferentes sectoriales de la Gobernación del Cesar, mantener la infraestructura y los archivos y liderar la transformación tecnológica  e informática, gestionando y desarrollando estrategias que garanticen la permanente disponibilidad de la plataforma existente en la Entidad,  para lograr su óptima operación</t>
  </si>
  <si>
    <t>GESTIÓN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</si>
  <si>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</si>
  <si>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CONTRATACIÓN E INTERVENTORÍA</t>
  </si>
  <si>
    <t>Diseñar, Asegurar, que la adquisición y ejecución de los bienes y servicios demandados por la Administración Departamental, cumplan con los  requisitos legales vigentes y con los establecidos por la Entidad para lograr darle cumplimiento a sus metas.</t>
  </si>
  <si>
    <t>GESTIÓN JURÍDICA</t>
  </si>
  <si>
    <t>Asesorar y representar efectivamente a la Gobernación del Cesar  en los asuntos jurídicos de interés de la Entidad para garantizar que los mismos se encuentren dentro de los parámetros legales y constitucionales vigentes.</t>
  </si>
  <si>
    <t>GESTIÓN FINANCIERA</t>
  </si>
  <si>
    <t>Administrar  con efectividad los recursos económicos del departamento del Cesar con el propósito de distribuirlos con equidad, legalidad y progresividad en los planes, programas y proyectos establecidos por la Administración.</t>
  </si>
  <si>
    <t>INSPECCIÓN, VIGILANCIA Y CONTROL</t>
  </si>
  <si>
    <t xml:space="preserve">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 
</t>
  </si>
  <si>
    <t>GESTIÓN DE EVALUACIÓN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</si>
  <si>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</si>
  <si>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Tratamiento</t>
  </si>
  <si>
    <t xml:space="preserve">Socialización y entrenamiento continuo de las Normas, procedimientos, documentos internos, </t>
  </si>
  <si>
    <t>Acciones que sobre una población específica, con individuos identificables y caracterizables deben realizar las entidades públicas o privadas para disminuir la probabilidad de ocurrencia de un evento no deseado, evitable y negativo para la salud del individuo.  De igual manera se debe  atender determinantes particulares que conllevan a la inequidad social y sanitaria por ciclo de vida, etnia, genero, victimas y discapacitados</t>
  </si>
  <si>
    <t>Verificación de los Procesos de Referencia y Contrareferencia</t>
  </si>
  <si>
    <t>Manipulación en Referencias y Contrareferencias para favorecimiento a Ips Privadas</t>
  </si>
  <si>
    <t>Falta de compromiso, Falta de ética y profesionalismo</t>
  </si>
  <si>
    <t>Pocos ingresos económicos a la Red pública, al disminuir el flujo de pacientes</t>
  </si>
  <si>
    <t>Auditorias aleatorias en las diferentes ESES y Red privada del Dpto del Cesar</t>
  </si>
  <si>
    <t>GESTION DEL DESARROLLO</t>
  </si>
  <si>
    <t>AGRICULTURA</t>
  </si>
  <si>
    <t>MEDIO AMBIENTE</t>
  </si>
  <si>
    <t>GOBIERNO</t>
  </si>
  <si>
    <t>INSPECCION, VIGILANCIA Y CONTROL</t>
  </si>
  <si>
    <t>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t>
  </si>
  <si>
    <t>GESTION DE SALUD Y PROMOCION SOCIAL</t>
  </si>
  <si>
    <t>GESTION EDUCATIVA</t>
  </si>
  <si>
    <t>Definir y desarrollar la organización y la prestación de la Educación formal y Educación para el trabajo y desarrollo humano en los Establecimientos educativos Oficiales de los 24 municipios no certificados del departamento del Cesar.</t>
  </si>
  <si>
    <t>ADMINISTRACION DE LOS RECURSOS FISICOS</t>
  </si>
  <si>
    <t>CONTRATACION E INTERVENTORIA</t>
  </si>
  <si>
    <t>GESTION JURIDICA</t>
  </si>
  <si>
    <t>Asesorar y representar efectivamente a la Gobernación del Cesar  en los asuntos jurídicos de interés de la Entidad para garantizar que los mismos se encuentren dentro de los parámetros legales y constitucionales vigentes</t>
  </si>
  <si>
    <t>GESTION FINANCIERA</t>
  </si>
  <si>
    <t>Administrar  con efectividad los recursos económicos del departamento del Cesar con el propósito de distribuirlos con equidad, legalidad y progresividad en los planes, programas y proyectos establecidos por la Administración</t>
  </si>
  <si>
    <t>GESTION DOCUMENTAL</t>
  </si>
  <si>
    <t>Gestionar el manejo de la información recibida y producida por la entidad, mediante la planeación, gestión, organización y conservación de acuerdo con los lineamientos archivísticos de ley e independiente del soporte o medio de registro en el que se encuentre o produzca la información</t>
  </si>
  <si>
    <t>GESTION DE EVALUACION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</si>
  <si>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</si>
  <si>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ELEBORACIÓN DE PROYECTOS DIRECCIONADOS A UN TERCERO PREESTABLECIDO</t>
  </si>
  <si>
    <t>PRESIONES DE TERCEROS U OFRECIMIENTO DE DÁDIVAS ECONÓMICAS</t>
  </si>
  <si>
    <t>DETRIMENTO PATRIMONIAL, ELABORACIÓN DE PROYECTOS QUE NO SATISFACEN LAS NECESIDADES DE LA COMUNIDAD, (NO CUMPLIMIENTO DEL PLAN DE DESARROLLO)</t>
  </si>
  <si>
    <t xml:space="preserve">LISTA DE CHEQUEO DE CUMPLIMIENTO DE REQUISITOS CONTEMPLADOS EN EL DECRETO 1082 DE 2015 EXPEDIDA POR LA OFICINA ASESORA DE PLANEACIÓN DEPARTAMENTAL </t>
  </si>
  <si>
    <t xml:space="preserve">VERIFICAR QUE LOS PROYECTOS DE LA SECRETARIA DE EDUCACIÓN CUMPLAN CON LOS REQUISITOS DE LA LISTA DE CHEQUEO DE CUMPLIMIENTO DE REQUISITOS CONTEMPLADOS EN EL DECRETO 1082 DE 2015 EXPEDIDA POR LA OFICINA ASESORA DE PLANEACIÓN DEPARTAMENTAL </t>
  </si>
  <si>
    <t>CARLOS BALCAZAR</t>
  </si>
  <si>
    <t>LISTA DE CHEQUEO</t>
  </si>
  <si>
    <t>N° PROYECTOS PRIORIZADOS CON LISTA DE CHEQUEO A SATISFACIÓN / N° DE PROYECTOS FORMULADOS</t>
  </si>
  <si>
    <t xml:space="preserve">B02. Ejecución, control y seguimiento de programas y proyectos </t>
  </si>
  <si>
    <t xml:space="preserve">B01. Análisis, formulación e inscripción de programas y proyectos </t>
  </si>
  <si>
    <t>OMISIÓN EN LAS ACTIVIDADES DE SUPERVISIÓN, CONTROL Y SEGUIMIENTO DE LA EJECUCIÓN DE LOS PROYECTOS DE LA SECRETARIA DE EDUCACIÓN DEPARTAMENTAL</t>
  </si>
  <si>
    <t>DETRIMENTO PATRIMONIAL, PROYECTOS MAL EJECUTADOS (NO CUMPLIMIENTO DEL OBJETO CONTRACTUAL), NO CUMPLIMIENTO DEL PLAN DE DESARROLLO</t>
  </si>
  <si>
    <t>INFORMES DE SUPERVISIÓN SUJETOS A LO CONTEMPLADO EN EL DECRETO 1082 DE 2015</t>
  </si>
  <si>
    <t>SEGUIMIENTO A LOS INFORMES DE SUPERVISIÓN SUJETOS A LO CONTEMPLADO EN EL DECRETO 1082 DE 2015</t>
  </si>
  <si>
    <t>SUPERVISORES DE CONTRATOS Y CONVENIOS SUSCRITOS</t>
  </si>
  <si>
    <t>INFORMES DE SUPERVISIÓN</t>
  </si>
  <si>
    <t>N° DE INFORMES DE SUPERVISIÓN / N° DE CUENTAS DE COBRO</t>
  </si>
  <si>
    <t>C04. Registrar matrículas de cupos oficiales</t>
  </si>
  <si>
    <t>GESTION DEL RIESGO</t>
  </si>
  <si>
    <t>PLAN DE AUDITORIAS, REVISIONES Y AJUSTE DE MATRICULA EN LOS ESTABLECIMIENTOS OFICIALES</t>
  </si>
  <si>
    <t>SEGUIMIENTO A LA EJECUCIÓN DEL PLAN DE AUDITORIA, REVISIONES Y AJUSTE.</t>
  </si>
  <si>
    <t>MARLENE ACOSTA / SALOMON PALLARES</t>
  </si>
  <si>
    <t>INFORME PLAN DE AUDITORIA</t>
  </si>
  <si>
    <t>N° AUDITORIAS REALIZADAS / N° AUDITORIA PLANEADAS</t>
  </si>
  <si>
    <t>D01.Gestión de la evaluación educativa</t>
  </si>
  <si>
    <t>EVALUACIÓN DEL DESEMPEÑO DOCENTE DILIGENCIADAS Y SUSCRITAS POR EL EVALUADOR O COMITÉ EVALUADOR</t>
  </si>
  <si>
    <t>SEGUIMIENTO AL PROCESO DE EVALUACIÓN DEL DESEMPEÑO EN LOS PLAZOS ESTABLECIDOS POR LA NORMA</t>
  </si>
  <si>
    <t>EVALUACIÓN DEL DESEMPEÑO SUSCRITAS POR EVALUADORES / TOTAL FUNCIONARIOS  INSCRITOS EN EL REGISTRO ÚNICO DE FUNCIONARIOS DE CARRERA</t>
  </si>
  <si>
    <t>EVALUACIONES DEL DESEMPEÑO</t>
  </si>
  <si>
    <t>D02. Garantizar el mejoramiento continuo de los Establecimientos Educativos</t>
  </si>
  <si>
    <t>ANTONIO VILLAMIZAR / MIGUEL ANGEL OJEDA</t>
  </si>
  <si>
    <t>EVIDENCIAS EJECUCIÓN PLAN DE PROMOCIÓN Y PROTECCIÓN</t>
  </si>
  <si>
    <t>N°DE ESTABLECIMIENTOS EDUCATIVOS IMPLEMENTANDO EL PLAN / N° DE ESTABLECIMIENTOS EDUCATIVOS</t>
  </si>
  <si>
    <t>F02. Inspección y vigilancia a la gestión de establecimientos educativos</t>
  </si>
  <si>
    <t xml:space="preserve"> INFORMES DE AUDIENCIA PÚBLICA POR PARTE DE LOS RECTORES, LOS CONTADORES DEBEN EXIGIR UN INFORME ANUAL A LOS RECTORES DE SU GESTIÓN ADMINISTRATIVA Y FINANCIERA</t>
  </si>
  <si>
    <t xml:space="preserve">SEGUIMIENTO A LA EJECUCIÓN DEL PLAN DE VIGILANCIA Y CONTROL </t>
  </si>
  <si>
    <t>INFORMES DE AUDIENCIA PÚBLICA</t>
  </si>
  <si>
    <t>INFORMES CONTADORES / ESTABLECIMIENTOS EDUCATIVOS</t>
  </si>
  <si>
    <t>F02.Legalización de establecimientos educaivos</t>
  </si>
  <si>
    <t>LISTA DE CHEQUEO DE CUMPLIMIENTO DE REQUISITOS PARA LEGALIZACIÓN DE ESTABLECIMIENTOS EDUCATIVOS</t>
  </si>
  <si>
    <t>VERIFICAR QUE LOS ESTABLECIMIENTOS EDUCATIVOS APROBADOS CUMPLIERON CON LOS REQUISITOS PREESTABLECIDOS EN LA LISTA DE CHEQUEO</t>
  </si>
  <si>
    <t>ALBA AMARA DITTA / MARTHA ARAUJO</t>
  </si>
  <si>
    <t>LISTAS DE CHEQUEO</t>
  </si>
  <si>
    <t>N° DE HOJAS DE VIDA ESTUDIADAS / TOTAL DOCENTES</t>
  </si>
  <si>
    <t>H02. Selección e inducción de personal</t>
  </si>
  <si>
    <t>LISTAS DE CHEQUEO CON EL CUMPLIMIENTO DE LOS REQUISITOS DE LEY PARA TOMAR POSESIÓN DE CARGOS PÚBLICOS</t>
  </si>
  <si>
    <t>ENVIAR SOLICITUDES DE VERACIDAD DE LA INFORMACIÓN A LAS UNIVERSIDADES ANTES DE EFECTUAR EL NOMBRAMIENTO</t>
  </si>
  <si>
    <t>SOLICITUDES ENVIADAS A LAS UNIVERSIDADES</t>
  </si>
  <si>
    <t>N° DE SOLICITUDES DE VERACIDAD DE TÍTULOS / n| DE NOMBRAMIENTOS EN EL PERIODO</t>
  </si>
  <si>
    <t>H06. Administración de la nómina</t>
  </si>
  <si>
    <t>INFORMES Y REPORTES DE LAS AUSENCIAS Y PLANTAS  POR PARTE DE LOS RECTORES</t>
  </si>
  <si>
    <t>REPORTES DE AUSENCIAS Y PLANTAS</t>
  </si>
  <si>
    <t>N° DE REPORTES EXIGIDOS A LOS EE / N° DE EE</t>
  </si>
  <si>
    <t>M02. Tramitar acciones judiciales y litigio</t>
  </si>
  <si>
    <t>REGISTRO CONTROLADO DE INFORMES DEL CENTRO DE ATENCIÓN AL CIUDADANO RELACIONADOS CON EL CUMPLIMIENTO DE RESPUESTAS FRENTE A LAS ACCIONES JUDICIALES ADELANTADAS EN CONTRA DE LA SECRETARIA DE EDUCACIÓN.</t>
  </si>
  <si>
    <t>SEGUIMIENTO Y CONTROL POR PARTE DEL CENTRO DE ATENCIÓN AL CIUDADANO Y DEL LIDER DE ÁREA PARA QUE SE ADELANTE EL PROCESO ADECUADO EN LOS TIEMPOS ESTABLECIDOS POR LA NORMA</t>
  </si>
  <si>
    <t>INFORME DE CENTRO DE ATENCIÓN AL CIUDADANO</t>
  </si>
  <si>
    <t>N° ACCIONES JUDICIALES TRAMITADAS POSITIVAMENTE / N° DE ACCIONES JUDICIALES PRESENTADAS A LA SED</t>
  </si>
  <si>
    <t>Procedimiento documentado de la gestión de inventarios. Fortalecer la cultura organizacional.</t>
  </si>
  <si>
    <t>Pérdida, sustracción, alteración de información ya sea de interes general o particular</t>
  </si>
  <si>
    <t>Detrimento patrimonial, ante posibles demandas por falta de información, sanciones de tipo disciplinario y penal por incumplimiento a la normativa o daño al patrimonio documental del Departamento.</t>
  </si>
  <si>
    <t>Eliminación indebida, destrucción o deterioro de documentos públicos con valor administrativo, legal o histórico para la entidad y la sociedad</t>
  </si>
  <si>
    <t xml:space="preserve">Manual de contratacion y ley 80 de 1993 Decreto 1510 de 2013 compilado por el  Decreto ley 1082 del 25 de mayo del 2015. </t>
  </si>
  <si>
    <t>Acta de visitas
Instrumento de evaluación</t>
  </si>
  <si>
    <t>Falta de etica
Desconocimiento normas
Ordenes del superior</t>
  </si>
  <si>
    <t>Pérdida de imagen institucional</t>
  </si>
  <si>
    <t>PLANEACION DEL DESARROLLO</t>
  </si>
  <si>
    <t>Banco de Programas y Proyectos de Inversion</t>
  </si>
  <si>
    <t>Favorecimiento en la presentacion de proyectos</t>
  </si>
  <si>
    <t>Alterar el avance real en la ejecucion de los proyectos.</t>
  </si>
  <si>
    <t>suspensión de giro de recursos de regalias al Departamento</t>
  </si>
  <si>
    <t>Priorizar un proyecto sin los documentos requeridos</t>
  </si>
  <si>
    <t>Celeridad en los procesos internos de la Sectorial y/o oficina que presenta el proyecto</t>
  </si>
  <si>
    <t>Se pueden presentar hallazgos al momento de realizar auditorias, dualidad de la informacion</t>
  </si>
  <si>
    <t>Lista de chequeo, manual de procedimiento de bancos y programas y proyectos</t>
  </si>
  <si>
    <t>Numero de funcionarios capacitados.</t>
  </si>
  <si>
    <t xml:space="preserve">Ley 1530 de 2012 y el decreto 414 de 2013. </t>
  </si>
  <si>
    <t>Katyana Gonzalez Galvan</t>
  </si>
  <si>
    <t>Rentas</t>
  </si>
  <si>
    <t>Fiscal, Disciplinaria, penal, detrimento en la imagen</t>
  </si>
  <si>
    <t>Disciplinario, fiscal, penal</t>
  </si>
  <si>
    <t>No hay control</t>
  </si>
  <si>
    <t>Líder Programa de Rentas</t>
  </si>
  <si>
    <t>Organizar las necesidades y requerimientos de los diferentes grupos de interés  de la comunidad, en el corto, mediano y largo plazo mediante la formulación, seguimiento y evaluación de los planes estratégicos, basados en la normatividad vigente</t>
  </si>
  <si>
    <t>Incluir alumnos en el sistema educativo (SIMAD), los cuales no están siendo atendidos</t>
  </si>
  <si>
    <t>Recibir incentivos economicos por parte del ministerio a través de los recursos de gratuidad</t>
  </si>
  <si>
    <t>Acceder al sistema para autoevaluarse</t>
  </si>
  <si>
    <t>Obtener un mayor puntaje</t>
  </si>
  <si>
    <t>Intimidación, sobornos y Tráfico de notas y acoso sexual</t>
  </si>
  <si>
    <t>Poca y deficiente inversión por parte de los rectores</t>
  </si>
  <si>
    <t>Obener beneficios económicos</t>
  </si>
  <si>
    <t>Deficiencia en la infraestructura, no atención de los problemas prioritarios de la institución</t>
  </si>
  <si>
    <t>Legalizar establecimientos Educativos que no cuentan con docentes idóneos, dictan programas no certificados por la SED y presentan documentos falsos</t>
  </si>
  <si>
    <t>Obtener beneficios económicos</t>
  </si>
  <si>
    <t>Aporte documentos falsos</t>
  </si>
  <si>
    <t>Pago de personas que no estén laborando o prestando el servicio, cetificaciones de paz y salvo falsas</t>
  </si>
  <si>
    <t>Detrimento patrimonial, problemas con terceros (casas comerciales, bancos)</t>
  </si>
  <si>
    <t>EXIGUIR EL REPORTE DE LAS AUSENCIAS Y PLANTAS A TIEMPO POR PARTE DE LOS RECTORES</t>
  </si>
  <si>
    <t>Que la entidas se vea condenada</t>
  </si>
  <si>
    <t>No impugnación de un fallo de tutela en contra de la entidad</t>
  </si>
  <si>
    <t>Obligar a realizar actos que sean imposible jurídico y administrativamente de cumplir</t>
  </si>
  <si>
    <t>Falta de estudio de mercados de las necesidades contempladas en el proyecto ó desconocimiento de los funcionarios responsables en la aplicación de la normatividad.</t>
  </si>
  <si>
    <t>Detrimento patrimonial, investigaciones disciplinarias, fiscales y penales.</t>
  </si>
  <si>
    <t>Destitución del cargo, sanciones penales, fiscales y disciplinarias.</t>
  </si>
  <si>
    <t xml:space="preserve">Funcionarios deshonestos.
Falta de idoneidad por parte del supervisor en
aspectos jurídicos y financieros. Fallas en la comunicación entre el contratista y el
supervisor.
Deficiente nivel de seguimiento a la ejecución contractual. (ejercicio de la supervisión)                                         </t>
  </si>
  <si>
    <t>Sanciones:
Disciplinaias
Penales</t>
  </si>
  <si>
    <t>Sobrevalorar o sobrestimar los recursos de las actividades o bienes  a contratar</t>
  </si>
  <si>
    <t>Funcionarios deshonestos.
Desconocimiento de la normas legales</t>
  </si>
  <si>
    <t>MINAS - Supervisión de contratos</t>
  </si>
  <si>
    <t>MINAS - Formular proyectos</t>
  </si>
  <si>
    <t xml:space="preserve">MINAS - Planeación del proceso contractual </t>
  </si>
  <si>
    <t>Metodología General para la Formulación de Proyectos de Inversión Pública - MGA</t>
  </si>
  <si>
    <t>Actas de supervisión</t>
  </si>
  <si>
    <t xml:space="preserve">Estudios previos de la contratacion </t>
  </si>
  <si>
    <t># de acompañamientos jurídicos efectuados</t>
  </si>
  <si>
    <t># de funcionarios capacitados en la metodología MGA</t>
  </si>
  <si>
    <t># de estudios previos elaborados de cuerdo a la normatividad vigente/ # total de estudios previos elaborados</t>
  </si>
  <si>
    <t># de establecimientos visitados a los que se les otorgó correctamente la autorizacion de funcionamiento</t>
  </si>
  <si>
    <t># de municipios evaluados correctamente/ # de municipios del departamento</t>
  </si>
  <si>
    <t>Tesorería</t>
  </si>
  <si>
    <t>No aplicación de las medidas de embargos, descuentos y cesiones en los pagos a terceros (contratistas)</t>
  </si>
  <si>
    <t>Disciplinario detrimento patrimonial y penal</t>
  </si>
  <si>
    <t>Tesorero general</t>
  </si>
  <si>
    <t xml:space="preserve">Revision y seguimiento del informe de actividades de los servidores publicos </t>
  </si>
  <si>
    <t>Falta de protocolos en el manejo de la informacion CONFIDENCIAL de seguridad y convivencia, que facilitan su filtracion</t>
  </si>
  <si>
    <t>Radicacion de la documentacion, inventario de las tablas de retencion documental de la oficina</t>
  </si>
  <si>
    <t>Falta de etica  Desconocimiento  de la norma, deficiencia en los reportes de proyectos por parte de las sectoriales</t>
  </si>
  <si>
    <t xml:space="preserve">Ley 152 de 1994, ley 1530 de 2012 y el decreto 414 de 2013. </t>
  </si>
  <si>
    <t>Capacitación al personal encargado de la elaboración de proyecos en la ley 152 de 1994, ley 1530 de 2012 y el decreto 414 de 2013. Capacitacion al persona de banco de programas y proyectos.</t>
  </si>
  <si>
    <t xml:space="preserve">Oficio solicitando capacitación y registro de asistencia de la capacitación, </t>
  </si>
  <si>
    <t>Capacitación al personal encargado de segumiento a metas en la ley 1530 de 2012 y el decreto 414 de 2013. Capacitacion al personal del area de seguimiento del banco de programas y proyectos</t>
  </si>
  <si>
    <t>Oficio solicitando capacitación y registro de asistencia de la capacitación</t>
  </si>
  <si>
    <t xml:space="preserve">Verificar que los proyectos cumplan con los requisitos de la lista de chequeo </t>
  </si>
  <si>
    <t>Lista de chequeo. Formato de verificacionesdiligenciado en Suifp Territorio</t>
  </si>
  <si>
    <t>Numero de proyectos prorizados de acuerdo a la lista de chequeo. Formato de verificacion proyectos presentados</t>
  </si>
  <si>
    <t>Sistemas de información</t>
  </si>
  <si>
    <t>Manejar inadecuadamente las bases de datos</t>
  </si>
  <si>
    <t>Beneficio personal de quien maneja la base de datos</t>
  </si>
  <si>
    <t xml:space="preserve">Violación de datos que están en custodia y que están en reserva de privacidad
</t>
  </si>
  <si>
    <t>Errar en la formulación y cálculo de los indicadores</t>
  </si>
  <si>
    <t>Desconocimiento del servidor público que elabora los indicadores</t>
  </si>
  <si>
    <t xml:space="preserve">Mala imagen de la entidad por brindar información imprecisa
Falta disciplinaria
</t>
  </si>
  <si>
    <t>Omitir citar la fuente y autor de la información y no usar fuentes certificadas en la generación de informes y documentos oficiales</t>
  </si>
  <si>
    <t>Desconocimiento de los servidores públicos en el manejo de elaboración de documentos (normas APA, ICONTEC entre otras)</t>
  </si>
  <si>
    <t>Mala imagen de la entidad</t>
  </si>
  <si>
    <t>Claves para acceder a los computadores</t>
  </si>
  <si>
    <t>Manuales de formulación de indicadores del DANE</t>
  </si>
  <si>
    <t>Normas para elaboración de informes de investigación y documentos en general</t>
  </si>
  <si>
    <t>Codificar archivos
Definir los responsables que tienen acceso a la información y darles claves para el manejo de los computadores</t>
  </si>
  <si>
    <t>Listado de archivos en custodia
Memorando enviado a las personas que serán responsables de dichos archivos</t>
  </si>
  <si>
    <t>Capacitar a los servidores públicos encargados en la formulación de indicadores de línea base y de gestión</t>
  </si>
  <si>
    <t>Asistencia a sesiones de entrenamiento</t>
  </si>
  <si>
    <t># de funcionarios capacitados en la formulación y aplicación de indicadores</t>
  </si>
  <si>
    <t>Capacitar a los servidores públicos en normas para la elaboración de trabajos escritos y citación de fuentes</t>
  </si>
  <si>
    <t>Desarrllo Teritorial</t>
  </si>
  <si>
    <t>Procesos de planificacion adoptados con poco personal para la implementacion.</t>
  </si>
  <si>
    <t>No hacen consulta y seguimiento a los Planes de Ordenamiento Territorial</t>
  </si>
  <si>
    <t>Planeacion no ajustada a las directrices del desarrollo sustentable</t>
  </si>
  <si>
    <t>Escasa apropiación de los instrumentos de Planificación por parte de los municipios y las dependencia del departamento</t>
  </si>
  <si>
    <t>Falta de liderazgo de las dependencias,  Desconocimiento  de las normas de planificacion</t>
  </si>
  <si>
    <t>Bajas calificacines en la Evaluaciones de Desempeño realizadas por el Nivel Nacinal</t>
  </si>
  <si>
    <t>Seguimiento por parte del Departamento y la Corporacion Autonoma Regional.</t>
  </si>
  <si>
    <t>Sistema de evaluación departamental de la gestión e implementación de nuevos procedimientos para que los municipios y el departamento mejoren sus evaluaciones</t>
  </si>
  <si>
    <t>Capacitacin a los Funcionarios del Municipio que tenga que ver con el tema de Ordenamiento Territorial</t>
  </si>
  <si>
    <t>Sandra Lopez</t>
  </si>
  <si>
    <t>Capacitación, transferencia de modelos, mayor formalidad en los instrumentos de Planificacion</t>
  </si>
  <si>
    <t xml:space="preserve">Wilfrido Oñate </t>
  </si>
  <si>
    <t>Planeamiento Financiero</t>
  </si>
  <si>
    <t>Pérdida,daño o alteración
de la información en el Archivo
de la SA</t>
  </si>
  <si>
    <t>Pérdida de memoria
documental institucional
Desgaste administrativo y
pérdida de recursos para la
reconstrucción
Inicio de procesos disciplinarios y/o sancionatorios
Pronunciamiento inadecuado
Pérdida de la trazabilidad de
la información
Deterioro de imagen
institucional</t>
  </si>
  <si>
    <t>Sobrevalorar o sobrestimar los recursos de las actividades o bienes  a contratar en la formulacion de Proyectos.</t>
  </si>
  <si>
    <t>Perdida de recursos, bajo impacto en la gestión, duplicidad de acciones innecesarias, necesidad de solicitar prorrogas o adiciones por causas imputables a la gestion de supervisión, favorecimiento a contratistas.</t>
  </si>
  <si>
    <t>Respuestas de los derechos de petición emitidas a los ciudadanos que no contemplen los criterios de calidad, calidez, oportunidad y coherencia, siendo la información no efectiva para resolver la solicitud del peticionario</t>
  </si>
  <si>
    <t xml:space="preserve">Inadecuado control a los criterios de calidad, calidez oportunidad y coherencia de las respuestas emitidas.
Desconocimiento o aplicación indebida de la normatividad aplicable por parte del equipo juridico encargado de dar trámite a las solicitudes ciudadanas  </t>
  </si>
  <si>
    <t>Pérdida de Imagen de la entidad
Acciones legales contra la entidad
Bajo nivel de satisfacción de la ciudadanía Requerimientos de entes de control.</t>
  </si>
  <si>
    <t>Manual de gestión Documental</t>
  </si>
  <si>
    <t>Lineamientos Metodología General para la Formulación de Proyectos de Inversión Pública - MGA</t>
  </si>
  <si>
    <t xml:space="preserve">Informes de supervisión sujetos a lo contemplado en el Decreto 1082 de 2015. </t>
  </si>
  <si>
    <t xml:space="preserve">Hacer seguimiento al recibo y respuesta oportuna de los derechos de petición </t>
  </si>
  <si>
    <t xml:space="preserve">Organizar  y realizar una relación de los expedientes que se encuentran en la sectorial. Los expedientes deben ser administrados por una sola persona. </t>
  </si>
  <si>
    <t xml:space="preserve"># Expedientes organizados en la Secretaria de Ambiente </t>
  </si>
  <si>
    <t># de expedientes</t>
  </si>
  <si>
    <t xml:space="preserve"> El funcionario encargado de elaborar el proyecto debe apoyarse con los estudios de mercado(diversas cotizaciones en dicho mercado), serios y congruentes para  planificar los bienes y servicios que se pretenden adquirir  </t>
  </si>
  <si>
    <t xml:space="preserve">Registro de seguimiento a proyecto con estudios de mercados. </t>
  </si>
  <si>
    <t># de proyectos realizados</t>
  </si>
  <si>
    <t xml:space="preserve">Registro de seguimiento a los contratos. </t>
  </si>
  <si>
    <t xml:space="preserve">#  reuniones de seguimiento </t>
  </si>
  <si>
    <t>Registro de seguimiento a Derechos de petición,</t>
  </si>
  <si>
    <t># de derechos de petición proyectados.</t>
  </si>
  <si>
    <t>Supervisión en los Convenios o Contratos</t>
  </si>
  <si>
    <t xml:space="preserve">Sanciones Disciplinarias </t>
  </si>
  <si>
    <t xml:space="preserve">Sin transparencia, falta de publicidad, ineficacia y deficiencia </t>
  </si>
  <si>
    <t>Etapa de Planeación del proceso contractual incompleta que no obedecen a analisis de necesidades, estudio de conveniencia oportunidad y analisis economico, acorde a los principios de la contratación estatal. Cambio o modificación del regimen de contratación.</t>
  </si>
  <si>
    <t xml:space="preserve">Normas orientadas a fotalecer los mecanismos de prevencion, investigacion, y sancion de actos de corrupcion y la efectividad del control de la Gestion Publica </t>
  </si>
  <si>
    <t>Acompaña - miento Jurídico tecnico Interno, permanente</t>
  </si>
  <si>
    <t xml:space="preserve">Secretaria de Minas  y Energia </t>
  </si>
  <si>
    <t>Aplicación de la metodologia MGA</t>
  </si>
  <si>
    <t xml:space="preserve">Secretaria de Minas y Energia </t>
  </si>
  <si>
    <t xml:space="preserve">Proyectos presentados a planeacion aprobados </t>
  </si>
  <si>
    <t>Acompaña - miento Jurídico Interno, permanente</t>
  </si>
  <si>
    <t>Fortalecimiento de los procesos de planeación precontractual; dando claridad en las reglas de participación de los oferentes en los procesos contractuales; incorporando en los pliegos de condiciones la “estimación, tipificación y asignación de los riesgos previsibles involucrados en la contratación estatal”;proporcionar un mayor nivel de certeza y conocimiento para la toma de decisiones relacionadas con el Proceso de Contratación;  mejorar la planeación, reducir litigios.</t>
  </si>
  <si>
    <t>Entrega de ayudas humanitarias a población que no fue afectada y/o damnificada por los eventos ocurridos en el departamento</t>
  </si>
  <si>
    <t>Falta de control, verificación y seguimiento a los protocolos de entregas de ayudas.</t>
  </si>
  <si>
    <t>Sanción disciplinaria</t>
  </si>
  <si>
    <t>Ayudas humanitarias sin las especificaciones técnicas mínimas.</t>
  </si>
  <si>
    <t>Desconocimiento de las normas técnicas en donde se encuentran las especificaciones.</t>
  </si>
  <si>
    <t xml:space="preserve">Sanción disciplinaria </t>
  </si>
  <si>
    <t>Falta de verificacion del estado, especificacion, calidad, cantidad y fecha de expiracion de los productos.</t>
  </si>
  <si>
    <t>Especificaciones técnicas ambiguas.</t>
  </si>
  <si>
    <t>Sanción fiscal
Detrimento patrimonial</t>
  </si>
  <si>
    <t>Manual de estandarización de ayudas humanitarias, ley 1523 del 2012</t>
  </si>
  <si>
    <t>Elaboracion y aplicación de un procedimiento de control.</t>
  </si>
  <si>
    <t>Socialización y Divulgación del Manual de Estandarización de Ayudas humanitarias, ley 1523 del 2012 a los funcionarios de la Oficina de Riesgos y a los encargados en los Municipios y demás entidades involucradas</t>
  </si>
  <si>
    <t>Maria Jose Paez Diaz</t>
  </si>
  <si>
    <t>Soportes de las socializaciones y divulgaciones</t>
  </si>
  <si>
    <t>Elaborar e implemetar el procedimiento de control</t>
  </si>
  <si>
    <t xml:space="preserve">Informe del procedimiento de control de los productos recibidos. </t>
  </si>
  <si>
    <t>Realización de estudios previos detallados, especificando los requerimientos del Manual de estandarización de ayudas humanitarias, ley 1523 del 2012.</t>
  </si>
  <si>
    <t>Estudios previos con las especificaciones tecnicas de acuerdo al Manual de Estandarizacion de Ayudas Humanitarias</t>
  </si>
  <si>
    <t># de estudios previos elaborados con las especificaciones del manual/# total de estudios previos realizados</t>
  </si>
  <si>
    <t>Manual de estandarización de ayudas humanitarias de emergencias, ley 1523 del 2012.
Aplicación de los procedimientos.</t>
  </si>
  <si>
    <t>Control, Verificación, y seguimiento de las ayudas humanitarias para que sean entregadas a la población afectada siguiendo los precedimientos.</t>
  </si>
  <si>
    <t>Soportes de las entregas de ayudas con la verificacion de las mimas.</t>
  </si>
  <si>
    <t>Realizacion de obras de mitigacion y acciones en beneficio de particulares</t>
  </si>
  <si>
    <t>Falta de control, verificación y seguimiento de los sitios y beneficiarios de los diseños y obras a ejecutar .</t>
  </si>
  <si>
    <t>Sanción disciplinaria y fiscales</t>
  </si>
  <si>
    <t xml:space="preserve">Utilizacion de carrotanques y camioneta para intereses particulares </t>
  </si>
  <si>
    <t xml:space="preserve">Falta de control, verificación </t>
  </si>
  <si>
    <t>Implementar mecanismos de control y verificacion que permitan que los diseños y obras sean de beneficio comun y no particular.</t>
  </si>
  <si>
    <t>Verificación del GPS, control de entradas y salidas de los camiones y de la firma de los corregidores y de la comunidad.</t>
  </si>
  <si>
    <t xml:space="preserve">Realizar procedimientos de verificacion </t>
  </si>
  <si>
    <t>Informes de verificación de las necesidades que tienen las comunidades (Actas, fotos, entrevistas etc).</t>
  </si>
  <si>
    <t>Realizar procedimientos y verificación</t>
  </si>
  <si>
    <t>Entrega de formatos de entrada y salida de los camiones, y formatos de control de entrega del agua firmado por la comunidad o corregidores.</t>
  </si>
  <si>
    <t>HABILITACION DE PRESTADORES DE SERVICIOS DE SALUD</t>
  </si>
  <si>
    <t>Habilitar a los prestadores sin tener en cuenta los requisitos estipulados por norma                                                           Certificar al prestador  incumpliendo con los estandares                                      No cumplir con las listas de chequeo de acuerdo a los servicios que van a ser verificados                                            Deconocimiento de la norma                                        Abuso de autoridad</t>
  </si>
  <si>
    <t>Falta de idoneidad del recurso humano                             
Aceptar prevendas por parte de los prestadores para favorecerlos
Favorecimiento a terceros       
Desconocimiento de la norma</t>
  </si>
  <si>
    <t>Ejercer de manera inadecuada las funciones          Mala imagen institucional         Sanciones                                                              Cohecho</t>
  </si>
  <si>
    <t>PLAN BIENAL DE INVERSIONES</t>
  </si>
  <si>
    <t>Aprobación de los proyectos sin el lleno de los requisitos</t>
  </si>
  <si>
    <t>Favorecimientos a terceros.</t>
  </si>
  <si>
    <t xml:space="preserve">Prestación del servicio deficiente.
Mala imagen institucional
Cohecho
</t>
  </si>
  <si>
    <t xml:space="preserve">Visitas de Inspeccion, Vigilancia y Control de Medicamentos </t>
  </si>
  <si>
    <t>Intereses particulares, manipulacion de información, abuso de autoridad, no cumplir con los protocolos de verificacion, manipulacion y/o modificacion de datos o conceptos en la base de datos que contiene toda la informacion de los establecimientos. No cumplir con el cronograma de visitas para verificar las condiciones esenciales y procedimientos del servicio farmaceutico. Retraso en la evolucion de los procesos administrativos. Posibilidad de que por accion u omosion, se use el poder para desviar la gestion de lo publico hacia un beneficio particular. No cumplir con los tiempos establecidos de las etapas de investigacion administrativa.</t>
  </si>
  <si>
    <t xml:space="preserve">Falta de software que genere seguridad en la manipulacion de la informacion. Falta de personal adscrito a la oficina de medicamentos para dar cumplimiento a todos los procesos y/o controles establecidos en los procedimientos cotidianos de verificacion  en las visitas de IVCM. Alteracion de los resultados de las actas implementadas en las visitas. Inadecuado manejo de la normatividad vigente. </t>
  </si>
  <si>
    <t>Prestacion del servicio deficiente. Mala imagen institucional. Prevaricato. Cohecho/Soborno. Procesos administrativos (Sanciones).</t>
  </si>
  <si>
    <t>Administración de la base de datos única de afiliados BDUA</t>
  </si>
  <si>
    <t xml:space="preserve">                                
Seleccionar el 50 % de los prestadores visitados mensualmente.
Revisión períodicas de las visitas de verificación a los prestadores de servicios de salud.</t>
  </si>
  <si>
    <t>Revision y aprobación de  los proyectos a traves del Consejo Territorial de Seguridad Social</t>
  </si>
  <si>
    <t>Revisión mensual de las actas  de las visitas de verificacion o seguimiento a los establecimientos farmaceuticos. Soporte y mantenimiento de sistema de informacion. Procesos y procedimientos documentados. Cronograma de visitas. Verificar el cumplimiento de los requisitos aplicables en los procesos administrativos que se adelanten(apertura o inicio de investigacion, formulacion de cargo, periodo provatorio, alegatos y sancion o cesacion del proceso).</t>
  </si>
  <si>
    <t>Aplicación de encuestas de satisfacción  al 50% de los  Prestadores despues de realizar la visita de verificación.
Visita personalizada por el Líder del Proceso de manera aleatoria o selectiva.</t>
  </si>
  <si>
    <t>Líder del proceso</t>
  </si>
  <si>
    <t>Encuestas aplicadas.
Acta y/o informe de visita a los prestadores de servicios de salud</t>
  </si>
  <si>
    <t># De prestadores visitados # de encuestas realizadas</t>
  </si>
  <si>
    <t>Socialización  al consejo terriotrial  de los proyectos oportunamente</t>
  </si>
  <si>
    <t xml:space="preserve">Acta de consejo terriotrial </t>
  </si>
  <si>
    <t># De proyectos socializados # de proyectos aprobados</t>
  </si>
  <si>
    <t>Capacitaciones a los establecimientos farmaceuticos de acuerdo a la normatividad vigente para el conocimiento, manejo y cumplimiento de las condiciones esenciales del servicio.
 Implementación de un softaware que genere seguridad en el manejo de la informacion y los datos. 
Divulgaciones internas y externas de las actividades y visitas que se hacen a los medios de comunicación. Denunciar el acto de corrupcion frente a la instancia que corresponda.</t>
  </si>
  <si>
    <t xml:space="preserve"># de establecimientos capacitados </t>
  </si>
  <si>
    <t>Revisión de la BDUA, envío de inconsistencias a los municipios, visita de asistencia técnica</t>
  </si>
  <si>
    <t>Correos electrónicos y actas de asistencia técnica</t>
  </si>
  <si>
    <t xml:space="preserve"># de visitas de asitencias tecnicas </t>
  </si>
  <si>
    <t>No existe funcionario de planta para la radicación de las cuentas                                                No existe un sofware para realizar y ejercer un control en este proceso</t>
  </si>
  <si>
    <t>Pago de facturas duplicadas, si no son detectadas en la auditoria de cuentas  médica      Pérdida de facturas entregadas</t>
  </si>
  <si>
    <t xml:space="preserve">
Recibir por parte de radicación de cuentas facturas dobles radicadas en diferentes fechas.
</t>
  </si>
  <si>
    <t>Realizar Asistencia técnica, asesoría y acompañamiento a los Municipios del Departamento del Cesar, con el fin de fortalecer el desarrollo integral de Capacidades.</t>
  </si>
  <si>
    <t>No cumplimiento de las Acciones Misionales.</t>
  </si>
  <si>
    <t>Carencia de Recursos logisticos (Viaticos, Transporte), Multiplicidad de funciones delegadas en un solo Funcionario.</t>
  </si>
  <si>
    <t>Afectar el cumplimiento de metas y objetivos de la Sectorial</t>
  </si>
  <si>
    <t>Planeación Inoportuna Dimensiones o componentes, Pocos recursos asigandos por el Nivel Nacional.</t>
  </si>
  <si>
    <t>Dar lugar al detrimento de calidad  de vida de la comunidad por la pérdida del bien o servicios o los recursos públicos</t>
  </si>
  <si>
    <t>Talento humano de Planta de contratado realizando acciones diferentes a las funciones o al objeto contractual por carencia de presonal en Area Jurica.</t>
  </si>
  <si>
    <t>Prevaricato por accion o por Omisión</t>
  </si>
  <si>
    <t>Carencia de Personal Jurico de Planta  y Cotratado por escasos  recursos propios para su contración.</t>
  </si>
  <si>
    <t>Dar lugar a procesos disciplinarios</t>
  </si>
  <si>
    <t>Delegar a un funcionario de planta para ejercer la función                                      Adquisición  de un sofware</t>
  </si>
  <si>
    <t xml:space="preserve">validación de las facturas que inician el proceso de pago
</t>
  </si>
  <si>
    <t>Plan Asistencia Tecnica.</t>
  </si>
  <si>
    <t>Gestión y Seguimiento a procesos.</t>
  </si>
  <si>
    <t>Capacitar al recurso humano de Planta sobre procesos de supervisón por parte del area juridica, gestionar para que se contrate el personal humano idoneo y necesario.</t>
  </si>
  <si>
    <t>CIRCULARES INFORMATIVAS 
ACTAS DE ASISTENCIA TECNICA
CAPACITACIONES A LOS ADMINISTRADORES DE LAS BASES DE DATOS</t>
  </si>
  <si>
    <t>Implementar un sofware para radicación de facturas, donde  identifique automaticamente la duplicidad de facturas en el momento de la radicación.</t>
  </si>
  <si>
    <t>LIDER DE ASUNTOS EN SALUD</t>
  </si>
  <si>
    <t>Sofware</t>
  </si>
  <si>
    <t xml:space="preserve">sofware implementado </t>
  </si>
  <si>
    <t xml:space="preserve">1. Implementar un sofware que integre los procesos de radicación de cuentas médicas, auditoria y pagos.
</t>
  </si>
  <si>
    <t>Actas de verificación 
Sofware</t>
  </si>
  <si>
    <t>Coordinador CRUE</t>
  </si>
  <si>
    <t>Acta de visitas, Libro de Regostros, y Bitacora.</t>
  </si>
  <si>
    <t>LIDER DE SALUD PUBLICA, COORDINADORES DE DIMENSIONES Y COMPONENTES</t>
  </si>
  <si>
    <t>Seguimiento al Plan de Asistencia Tecnica y Solicitudes de aprobación de Comisiones.</t>
  </si>
  <si>
    <t>Planes de Asistencia Tecnica ejecutados, Solicitudes de Comisiones.</t>
  </si>
  <si>
    <t>Plan de Asistencia Tecnica Programado / Plan de Asistencia Tecnica Ejecutado.</t>
  </si>
  <si>
    <t>Realizar seguimiento mediante correos, Actas, reuniones, mesas de trabajo.</t>
  </si>
  <si>
    <t>Correos, Actas, Listas de Asistencias.</t>
  </si>
  <si>
    <t>Realizar requerimiento del Recursos humano para fortalecer el area Juridica.</t>
  </si>
  <si>
    <t>PAS, Correos, Cartas de Solcitud, Actas; contratos</t>
  </si>
  <si>
    <t>Estudios de Perfil.</t>
  </si>
  <si>
    <t>Alumnos no validos en el sistema educaivo, proceso disciplinario por falsedad en documentos públicos, detrimento patrimonial, disminución de los giros del Ministerio de Educación nacional</t>
  </si>
  <si>
    <t>disminución de la calidad educativa y distorciones en las mediciones del desempeño docente y personal administrativo</t>
  </si>
  <si>
    <t>rendimiento académico bajo y falta de presencia de los padres o tutores</t>
  </si>
  <si>
    <t>Perdida de la autoridad, perdida de la ética y dignificación de la carrera del docente, disminución de la calidad educativa</t>
  </si>
  <si>
    <t>Certificar estudiantes sin competencias reales para afrontar el mundo profesional o para ingresar en la educación terciaria</t>
  </si>
  <si>
    <t>Lograr nombramiento como funcionario de la SED o ascensos en el escalafon</t>
  </si>
  <si>
    <t>Disminución de la calidad educativa, disminucion de la calidad en la prestación de servicios</t>
  </si>
  <si>
    <t>Falta de información por parte de los rectores que no especifican o fallas de comunicación, por lograr cobrar horas extras, cesantías entre otros emolumentos salariales</t>
  </si>
  <si>
    <t xml:space="preserve">PLAN DE PROMOCIÓN Y PROTECCIÓN DE LA NIÑEZ ARTICULADO CON LA SECRETARIA DE SALUD Y EL ICBF </t>
  </si>
  <si>
    <t>SEGUIMIENTO AL PLAN DE PROMOCIÓN Y PROTECCIÓN DE LA NIÑEZ ARTICULADO CON LA SECRETARIA DE SALUD Y EL ICBF MEDIANTE LOS COMITES DE  PREVENSIÓN Y ATENCIÓN DE ABUSO SEXUAL DE ACUERDO A LA LEY 1146 de 2009</t>
  </si>
  <si>
    <t xml:space="preserve">ANTONIO VILLAMIZAR </t>
  </si>
  <si>
    <t xml:space="preserve">BEATRIZ JACOME / ALBA AMARA DITTA / JOSE MANUEL GOMEZ / CONTADORES </t>
  </si>
  <si>
    <t>DOVIS SALINAS</t>
  </si>
  <si>
    <t>WLADIMIR PINA SANJUR</t>
  </si>
  <si>
    <t>Mala formulación de los proyectos, teniendo falencias estructurales que repercuten en la eficacia, eficiencia y desarrollo del mismo.</t>
  </si>
  <si>
    <t>Detrimento Patrimonial, investigaciones disciplinarias, fiscales y penales</t>
  </si>
  <si>
    <t xml:space="preserve">Alteración del planteamiento del proyecto buscando preferencias personales ajenas a lo establecido en el plan de desarrollo vigente. </t>
  </si>
  <si>
    <t>Destitución del cargo. Sanciones penales, fiscales y disciplinarias</t>
  </si>
  <si>
    <t xml:space="preserve">El no cumplimiento con los estandares de calidad de la obra en los tiempos establecidos por una mala planeación y ejecución del proyecto.  </t>
  </si>
  <si>
    <t>Las formas de pago pactadas en convenios no brindan condiciones para el seguimiento oportuno a la ejecución contractual.</t>
  </si>
  <si>
    <t>Falta de idoneidad por parte del supervisor en aspectos técnicos, juridicos y financieros.</t>
  </si>
  <si>
    <t>Mal manejo de los procedimientos contractuales</t>
  </si>
  <si>
    <t>Investigaciones y sanciones disciplinarias o penales.</t>
  </si>
  <si>
    <t>Aplicación errónea de la modalidad contractual</t>
  </si>
  <si>
    <t>Alteración del proceso de contratación buscando preferencias personales ajenas a lo establecido en la normativa vigente.</t>
  </si>
  <si>
    <t>Detrimento Patrimonial</t>
  </si>
  <si>
    <t>Entrega inoportuna de la documentación requerida,  mal manejo de los procesos contractuales.</t>
  </si>
  <si>
    <t>Negligencia de funcionarios responsables del expediente contractual</t>
  </si>
  <si>
    <t>Perdida y daño de los funcionarios responsables del proceso de archivo</t>
  </si>
  <si>
    <t>Determinar la cuantía estimada del proceso de selección con información no ajustada a la realidad del mercado por parte del personal encargado</t>
  </si>
  <si>
    <t>Mal manejo de la información, entrega inoportuna de la misma a cada uno de los funcionarios competentes para su posterior respuesta a los entes determinados.</t>
  </si>
  <si>
    <t>Ausencia de controles en la verificación de los procesos a intervenir</t>
  </si>
  <si>
    <t>Controles de actividades de la supervisión periodicamente, capacitación oportuna y específica de los controles pertinentes en los aspectos tecnicos, juridicos y financieros.</t>
  </si>
  <si>
    <t>Implementación de la normativa vigente para la supervision de contratos de acuerdo al manual de procesos de la secretaría de infraestructura: • Ley 80 de 1993 - • Ley 610 de 2000 - • Ley 1474 de 2011 - • Ley 734 de 2002 - • Decreto 1082 de 2015</t>
  </si>
  <si>
    <t>Control y verificación de la documentación y los procedimientos contractuales.</t>
  </si>
  <si>
    <t>Verificación  y control de las actividades encargadas a los  funcionarios.</t>
  </si>
  <si>
    <t xml:space="preserve">Verificar la contratación y delegación a personal idóneo.                                  Verificación y control de las actividades encargadas a cada funcionario. </t>
  </si>
  <si>
    <t>Verificación y control de las actividades encargadas a los  funcionarios.</t>
  </si>
  <si>
    <t>Contratar el personal idoneo y excelente profesional para realizar sus funciones estipuladas</t>
  </si>
  <si>
    <t>Verificación de las actividades  e informes encargadas a los  funcionarios.</t>
  </si>
  <si>
    <t>Reuniones con los funcionarios responsables de la formulación de los proyectos para socializar la normatividad vigente.</t>
  </si>
  <si>
    <t xml:space="preserve">PERMANENTE </t>
  </si>
  <si>
    <t>Actas firmadas</t>
  </si>
  <si>
    <t>No. funcionarios capacitados</t>
  </si>
  <si>
    <t xml:space="preserve">Sensibilizar a los funcionarios responsables de la formulación de los proyectos sobre la importancia de sus actividades y el  manejo de la buena fe en las mismas teniendo en cuenta el codigo de etica de la función pública </t>
  </si>
  <si>
    <t xml:space="preserve">Reuniones  con los funcionarios resposanbles del proceso contractual, analisis de necesidades, estudio de conveniencia de oportunidad y analisis economico acorde a los principios de la contratación estatal consecuente con la normatividad vigente. </t>
  </si>
  <si>
    <t xml:space="preserve">Actas firmadas </t>
  </si>
  <si>
    <t>Realizar charlas a los funcionarios resposanbles de los proyectos para el seguimiento y control  de la ejecución contractual y pagos oportunos.</t>
  </si>
  <si>
    <t>Tener una lista de chequeo y adjuntar la evidencias.</t>
  </si>
  <si>
    <t>Reunion con los funcionarios responsables de la supervision de los proyectos para la sensibilización de la normatividad vigente teniendo en cuenta el manual de procesos de la secretaría.</t>
  </si>
  <si>
    <t>Planillas de ejecución fisica y financiera de los proyectos supervisados</t>
  </si>
  <si>
    <t>No. de planillas de seguimientos recibidas.</t>
  </si>
  <si>
    <t>Revisar, validar y comparar la información presentada en los estudios de factibilidad y conveniencia con la realidad del mercado</t>
  </si>
  <si>
    <t>Documentar controles</t>
  </si>
  <si>
    <t>Reuniones con funcionarios encargados del proceso contractual y recalcar la importancia de la aplicación de la normativa sobre la contratación pública en Colombia. (LEY 1882 DE 2018)</t>
  </si>
  <si>
    <t>Sensibilización a los servidores públicos involucrados en el procedimiento de contratación acerca de los controles legales establecidos en caso de irregularidades en los procesos de contratatción.</t>
  </si>
  <si>
    <t>Reuniones con funcionarios encargados del proceso de archivo y previa verificación del proceso.</t>
  </si>
  <si>
    <t>Realizar charlas a los funcionarios y/o supervisores resposanbles de los contratos</t>
  </si>
  <si>
    <t>Sensibilizar a los funcionarios responsables de dar respuesta a los requerimientos allegados a la secretaría de infraestructura con la normatividad vigente y aumentar los controles existentes  donde se pueda corroborar la informacion presentada a los entes determinados. (Entes de control - persona natural.)</t>
  </si>
  <si>
    <t>Realizar charlas a los funcionarios idoneos sobre la normatividad y los procedimientos establecidos para el buen manejo y entrega de la documentación e información.</t>
  </si>
  <si>
    <t>Realizar charlas a los funcionarios y/o supervisores resposanbles de los proyectos financiados con recursos del SGR, con finalidad de controlar y corroborar la eficacia y eficiencia de las tareas designadas.</t>
  </si>
  <si>
    <t>Mayor compromiso por parte de los contratista en el cumplimiento del Objeto Contractual.</t>
  </si>
  <si>
    <t>Esto conlleva a que la Sectorial de Gobierno no Cumpla con los Objetivos, Planes y Metas trazadas.</t>
  </si>
  <si>
    <t xml:space="preserve">Bajo desempeño en los indicadores de gestion de la sectorial; perdida de credibilidad de la informacion. 
</t>
  </si>
  <si>
    <t>Debil custodia de la informacion que conllevan a la Perdida de documentos en los procesos contractuales y misionales en la Secretaria de Gobierno</t>
  </si>
  <si>
    <t xml:space="preserve">Realizar seguimiento por parte de la sectorial, para que se cumplan las funciones y objetos de los contratos asignados a la Secretaria de Gobierno. </t>
  </si>
  <si>
    <t>Secretario de Despacho y/o funcionario asignado</t>
  </si>
  <si>
    <t>Realizar seguimiento a los contratistas en las funciones y objetos contractuales</t>
  </si>
  <si>
    <t>Cada funcionario debe dar aplicación a la norma referida tanto en el manejo de los archivos de gestion como en el manejo de la informacion electronica y fisica.
Adecuado manejo en la custodia de los archivos e informacion.</t>
  </si>
  <si>
    <t># Documentos que establecen las instancias de decisión y los lineamientos del manejo de la información en materia de seguridad de la sectorial de Gobierno</t>
  </si>
  <si>
    <t>Adquisicion de archivadores rodantes de seguridad que permitan el adecuado manejo y custodia de los archivos; asignacion de la funcion archivistica a funcionarios especificos para que estos sean los responsables del manejo y prestamo de los expedientes.</t>
  </si>
  <si>
    <t>Soporte de la solicitud  realizada al almacen; soporte capacitacion personal</t>
  </si>
  <si>
    <t># de archivadores adquiridos y personas destinadas para cumplir la funcion archivistica.</t>
  </si>
  <si>
    <t>Conocimiento de la normatividad legal vigente respecto a la contratación estatal  (Ley 80 de 1993, Ley 1150 del 2007, Decreto 1510 del 2013, Decreto 1082 del 2015, Decreto 019 del 2012, Decreto 092 del 2017),  circulares y guías emitidas  por Colombia Compra Eficiente.  También guarda relación para estos aspectos las normas civiles y comerciales, las disciplinarias  (Ley 734 del 2002), la de responsabilidad fiscal  (Ley 610 del 2000 y Ley 42 de 1993).</t>
  </si>
  <si>
    <t>Cumplir con las condiciones y cualidades para llevar a cabo una buena interventoría o supervisión de los contratos, conforme a la responsabilidad contractual de los mismos supervisores o interventores, de acuerdo a la Ley 80 de 1993, Articulo 50 y siguientes, modificados por la Ley 1474 del 2011, Estatuto Anticorrupción, Artículo 82 al 85, modificado por la Ley 1882 del 2018.</t>
  </si>
  <si>
    <t>Solicitar mediante Comunicación Interna y someter a revision interna por parte del comité.</t>
  </si>
  <si>
    <t xml:space="preserve">Seguimiento de apoyo a la supervisión a los programas desarrollados desde la Secretaría de Recreación y Deportes del Cesar. Ademas se debe reforzar y actualizar en capacitaciones sobre la normatividad vigente; autocontrol que permitan cumplir con las metas y objetivos trazados.  </t>
  </si>
  <si>
    <t>Permanente</t>
  </si>
  <si>
    <t>Circulares  dirigidas  a los contratistas,  Ligas y Asociaciones Deportivas que suscriben contratos de prestación de servicios  y convenios con el Departamento del Cesar,  sobre la presentación de informes y soportes atendiendo las recomendaciones de Control Interno, Contraloría Departamental y conforme a los procedimientos internos de la Gobernación del Cesar.  -Informes de supervisión  de la ejecución de las actividades  contempladas en los convenios ó contratos y los cuales reposan en cada uno de los expedientes.  - solicitud mediante comunicacion interna para actaulizacion y capacitación funcionarios  de la Sectorial en la normativida vigente.</t>
  </si>
  <si>
    <t># de seguimientos realizados</t>
  </si>
  <si>
    <t xml:space="preserve">Adquisicion de bienes de mala calidad por parte de la admiistracion </t>
  </si>
  <si>
    <t xml:space="preserve">Falta de claridad en la descripción  de las careacteristicas tecnicas de los de bienes  a contratar </t>
  </si>
  <si>
    <t xml:space="preserve">Detrimento patrimonial. </t>
  </si>
  <si>
    <t xml:space="preserve">El proveedor debera facturar, los elementos tal cual como se encuentra en la descripcion de la ficha tecnica </t>
  </si>
  <si>
    <t>El supervisor del contrato debera dar visto a bueno a la mercancia recibida</t>
  </si>
  <si>
    <t>Bienes recibidos / Mercancia devuelta</t>
  </si>
  <si>
    <t>Condenas cuantiosas en contra del departamento</t>
  </si>
  <si>
    <t>Incumplimiento de acuerdos, de contratos de transacción, de actas de liquidación de contratos,  omisión o demora en el desarrollo de auditorías, omisión o demora en pagos de sentencias y conciliaciones, etc.</t>
  </si>
  <si>
    <t xml:space="preserve">  Detrimento parimonial                                                                              Mala imagen                      </t>
  </si>
  <si>
    <t xml:space="preserve">Omisión de respuestas, respuestas extemporáneas o sin cumplimiento de los requisitos legales </t>
  </si>
  <si>
    <t>Falta de mecanismos de control en las respuestas a los derechos de petción. Desconocimiento de las normas</t>
  </si>
  <si>
    <t>Demandas, procesos disciplinarios, tutelas</t>
  </si>
  <si>
    <t>Demandas cuantiosas en contra del Departamento por no agotar la etapa conciliatoria en sede administrativa</t>
  </si>
  <si>
    <t xml:space="preserve">Falta de agotamiento de alternativas de resolución de conflictos </t>
  </si>
  <si>
    <t>Colocar en conocimiento de la sectorial responsable la necesidad de implementar  medidas preventivas del riesgo que se evidencia dentro de un eventual proceso judicial  e igualmente dentro de los procesos judiciales en curso.</t>
  </si>
  <si>
    <t>Control y seguimiento oportuno e idóneo en coordinación con las sectoriales responsables de la proyección de la respuesta y de enviar la información a la oficina Asesora Jurídica para su revisión.</t>
  </si>
  <si>
    <t xml:space="preserve">Convocar al Comité de Conciliación y defensa judicial para el estudio y revisión de propuestas y alternativas de pago. </t>
  </si>
  <si>
    <t>Jefe Oficina Juridica y equipo de trabajo</t>
  </si>
  <si>
    <t>Oficio enviado</t>
  </si>
  <si>
    <t>Proyección y envío a las sectoriales de Circular mediante la cual se reitere el cumplimiento de los términos de respuesta a las peticiones.  Socializar con las dependencias el proceso y procedimiento establecido para la respuesta a derechos de petición.  Implementar técnicas de alertas con el fin de contestar de manera oportuna las peticiones que se presenten a nombre del Gobernador en desarrollo de la delegación y aquellas que lleguen a nombre del Jefe de la Oficina Jurídica.</t>
  </si>
  <si>
    <t>Jefe Oficina Asesora Juridica y equipo de trabajo</t>
  </si>
  <si>
    <t xml:space="preserve">Circular expedida, constancia de socialización, oficio de requerimiento de información, tabla de control y seguimiento </t>
  </si>
  <si>
    <t xml:space="preserve">Circular expedida y enviada a las sectoriales, constancia de socialización, tabal de control y seguimiento implementada, </t>
  </si>
  <si>
    <t>Aplicar las medidas establecidas en el Comité de Conciliación</t>
  </si>
  <si>
    <t>Acta de mesa de trabajo del comité de conciliación y oficios a traves del Control doc</t>
  </si>
  <si>
    <t>Numero de actas de conciliación</t>
  </si>
  <si>
    <t>Implementar acciones de prevención y cumplimiento oportuno de compromisos. Proyectar el oficio que evidencia el riesgo y dirigirlo a la sectorial correspondiente. Proyectar comunicación a las sectoriales adviritendo el posible riesgo que  puede generar  la presentación de demandas en contra del departamento con el fin de que se adopten los correctivos pertinentes.</t>
  </si>
  <si>
    <t>Errores en la digitación de placas, vigencias y propietarios al momento de hacer los archivos planos para cargue de pago del impuestos al vehículo  por concepto de acuerdos de pagos y liquidación de aforo.</t>
  </si>
  <si>
    <t>No existe un módulo de cartera que se enlace con los pagos en línea que se hacen por este concpeto.</t>
  </si>
  <si>
    <t>Los productos aprehendidos por el Grupo Operativo pueden ser cambiados por los vigilantes de la bodega de Rentas, antes de ser entregado al Subgrupo de Auditoría y Fiscalización Tributaria.</t>
  </si>
  <si>
    <t>No existe lugar seguro para la custodia de los productos aprehendidos antes de ser entregados</t>
  </si>
  <si>
    <t>Se constrastan los datos a cargar con el físico del acuerdo de pago y/o la resolución de aforo, se toma el número de importación del  cargue realizado en  PCT y se lleva un archivo físico de los pagos y sus soportes.</t>
  </si>
  <si>
    <t>Implementar el módulo de cartera en el nuevo software a adquirir por la Oficina de Rentas.</t>
  </si>
  <si>
    <t>Actas de reuniones donde se evalúe el avance del software que se está diseñando para la Oficina de Rentas.</t>
  </si>
  <si>
    <t>Módulo de cartera implementado</t>
  </si>
  <si>
    <t>Adecuar la bodega de rentas</t>
  </si>
  <si>
    <t>Registro fotográfico de la bodega remodelada</t>
  </si>
  <si>
    <t>Bodega remodelada</t>
  </si>
  <si>
    <t>Pérdida de documentos soportes del pago en el Comprobante de Egresos al momento de la Legalización de Viaticos.</t>
  </si>
  <si>
    <t>Salida Excesiva y Entrada postfecha del comprobante de Egreso con los soportes del pago. Entrada de soportes del reintegro de viatico sin aplicabilidad de la norma general de archivo. (soportes foliados, anexos de menor tamaño pegados en hoja carta u oficio)</t>
  </si>
  <si>
    <t>Disciplinario, Administrativa, Fiscal.</t>
  </si>
  <si>
    <t>Falta de control en la no aplicación de las medidas de embargos, descuentos y cesiones en los pagos a terceros (contratistas) debido a la no actulaizacion de software SIGELC</t>
  </si>
  <si>
    <t>Perdida de documentos de interés general o particular de los archivos de la oficina de tesoreria, debido al traslado de estos a otras dependencia.</t>
  </si>
  <si>
    <t>Inadecuada solicitud de docuemntos por parte de funcionarios sin autorización del lider de la dependencia.</t>
  </si>
  <si>
    <t>Disciplinario</t>
  </si>
  <si>
    <t>1. Solicitud de los Comprabantes y Oficio de entrega de los mismos.,  Hoja de Excel de entrega de egresos. 
2. verificacion de los soportes debidamente foliados y pegados en tamaño carta u oficio.</t>
  </si>
  <si>
    <t>Actualización de manera continuo al Software</t>
  </si>
  <si>
    <t>Que se soliciten los documentos, mediante oficio.</t>
  </si>
  <si>
    <t xml:space="preserve">1.  Realizar el Seguimiento una vez se entregue por oficio, para verificar el cumplimiento del Decreto N°000036 del 3 de marzo 2016  (5 días calendarios vencimiento de la comisión).                                </t>
  </si>
  <si>
    <t>Oficio de Solicitud de los egresos, Oficio de entrega de los Comprobante de Egreso en Archivo Hoja en Excell.</t>
  </si>
  <si>
    <t># de Comprobantes de Egreso solicitados.   # de Comprobantes de Egresos Legalizados.</t>
  </si>
  <si>
    <t>Realizar el mantenimeinto del software  SIGELC para aplicar embargos, cesiones.</t>
  </si>
  <si>
    <t>Solicitar a la oficina de sistema el mantenimiento del software SIGELC</t>
  </si>
  <si>
    <t>Módulo para aplicar embargos implementado con (0) cero error.</t>
  </si>
  <si>
    <t># de oficio</t>
  </si>
  <si>
    <t>solicitud fisica o electronica</t>
  </si>
  <si>
    <t>oficio de solicitud</t>
  </si>
  <si>
    <t>Falta de Organización de archivos producidos en las diferentes oficinas</t>
  </si>
  <si>
    <t>Seguimiento en la aplicación de los procedimientos asociados a la Gestión Documental en las diferentes oficinas</t>
  </si>
  <si>
    <t>Asignar personal de apoyo en la Organización de los Archivos de Gestión en las distintas sectoriales; Programar las Transferencias documentales al Archivo Central- Visitas de seguimiento a las oficinas</t>
  </si>
  <si>
    <t>Registros de visitas de seguimientos, Inventarios documentales de las transferencias realizadas</t>
  </si>
  <si>
    <t>GESTION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</si>
  <si>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</si>
  <si>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PROGRAMA LIDER DE GESTION HUMANA</t>
  </si>
  <si>
    <t>El aplicativo de la liquidación de nomina confiable.</t>
  </si>
  <si>
    <t>Detrimento patrimonial
Peculado
Enriquecimiento ilítico</t>
  </si>
  <si>
    <t>Nombrar a personas que no cumpla con el perfil requerido y/o presenten documentos falsos</t>
  </si>
  <si>
    <t>Falta de control en la revisión de los documentos para la toma de posesión</t>
  </si>
  <si>
    <t>Falta disciplinaria
Detrimento patrimonial</t>
  </si>
  <si>
    <t>Sistema de informacion susceptible de manipulacion o adulteracion (licencias, permisos, vacaciones, nómina.)</t>
  </si>
  <si>
    <t>1. Debilidad en las seguridades de la información.
2.Falta de aplicar controles
3. Favorecimiento personal.</t>
  </si>
  <si>
    <t>1. Peculado 
2. Detrimento.     
3. Falta disciplinaria</t>
  </si>
  <si>
    <t>Normatividad vigente sobre el tema, procedimiento de liquidacion de la nomina y actualizacion de la informacion en el aplicativo de humano.</t>
  </si>
  <si>
    <t>Manual de funciones de la entidad, Decreto 1083 del 2015 y Decreto 648 del 2017</t>
  </si>
  <si>
    <t xml:space="preserve">Manual de funciones, procedimientos internos sobre las diferentes situaciones administrativas de Talento Humano((licencias, permisos, vacaciones, nómina) </t>
  </si>
  <si>
    <t xml:space="preserve">1. Verificar que las diferentes novedades que se incluyan en la nomina de funcionarios y pensionados sea acorde con las normas vigentes. 
2. Aplicar las novedades recibidas de los clientes externos. </t>
  </si>
  <si>
    <t>Novedades revisadas. Prenomina revisada y corregida.</t>
  </si>
  <si>
    <t>Nómina liquidada y pagada dentro de los plazos de ley</t>
  </si>
  <si>
    <t xml:space="preserve">Comunicación de verificación. </t>
  </si>
  <si>
    <t># de respuestas positivas / # total de respuestas</t>
  </si>
  <si>
    <t>Actos administrativos.</t>
  </si>
  <si>
    <t># de controles trabajando eficientemente</t>
  </si>
  <si>
    <t>Líder del programa de gestión humana.
Funcionarios asignados al procedimiento de liquidación de nómina</t>
  </si>
  <si>
    <t>Líder del programa de gestión humana.
Funcionario(s) asignado(s)</t>
  </si>
  <si>
    <t xml:space="preserve">Revisar periódicamente de los procesos para establecer mayor control. </t>
  </si>
  <si>
    <t>CONTROL INTERNO DISCIPLINARIO</t>
  </si>
  <si>
    <t>Director(a) de la Dirección de Control Interno Disciplinario.
Funcionario(s) asignado(s)</t>
  </si>
  <si>
    <t>GESTION DE LAS TIC</t>
  </si>
  <si>
    <t>Asegurar la disponibilidad, actualización y optimización de las tecnologías de la información y las comunicaciones, de forma oportuna y
eficaz</t>
  </si>
  <si>
    <t>Publicar información reservada de la entidad</t>
  </si>
  <si>
    <t>Contar con información desactualizada en la página Web.</t>
  </si>
  <si>
    <t>Falta de conocimiento y mal manejo  de la información por parte de algunos los funcionarios</t>
  </si>
  <si>
    <t>Falta de conocimiento para la solicitud de actualización o publicación de documentos públicos</t>
  </si>
  <si>
    <t xml:space="preserve">*Sanciones jurídicas *investigaciones de entes de control *Demandas de los Ciudadanos. 
*Perdida de credibilidad </t>
  </si>
  <si>
    <t xml:space="preserve">*Investigaciones de entes de control *Demandas
*Perdida de credibilidad  </t>
  </si>
  <si>
    <t>Seguimiento a la información suministrada por las sectoriales para la posterior  publicacion</t>
  </si>
  <si>
    <t xml:space="preserve">Capacitación  a los funcionarios sobre la informacion que se debe publicar en la pagina web con la periodicidad pertinente y monitoreo continuo para el suministro  de la información a la oficina TIC. </t>
  </si>
  <si>
    <t xml:space="preserve">Implementar y difundir el Esquema de publicación de la pagina de la Gobernación del Cesar </t>
  </si>
  <si>
    <t>Asesor Tic</t>
  </si>
  <si>
    <t xml:space="preserve">Implementar cronograma de seguimiento a la información a publicar 
Crear un instructivo (indice) para la información publicada y reservada.
</t>
  </si>
  <si>
    <t>Cronograma de seguimiento
Instrucitivo</t>
  </si>
  <si>
    <t>Solicitudes de información para publicar en la pagina web y actas de socialización.</t>
  </si>
  <si>
    <t>Auditoria Interna</t>
  </si>
  <si>
    <t>COMPONENTE 3: RENDICION DE CUENTAS</t>
  </si>
  <si>
    <t>Fases de la Rendición de Cuentas</t>
  </si>
  <si>
    <t>Meta o producto</t>
  </si>
  <si>
    <t>Indicadores</t>
  </si>
  <si>
    <t>Fecha programada</t>
  </si>
  <si>
    <t>1. Primera Fase: Sensibilización y movilización de la RPC</t>
  </si>
  <si>
    <t>1.1</t>
  </si>
  <si>
    <t>Se convoca a los funcionarios involucrados en llevar los resultados del seguimiento a los planes de acción sectorizados, para establecer un equipo técnico interdisciplinario</t>
  </si>
  <si>
    <t>Oficina Asesora de Planeación</t>
  </si>
  <si>
    <t>1.2</t>
  </si>
  <si>
    <t>Se estructura el informe de gestión. En la página web de la Gobernación del Cesar, en el link: 
http://cesar.gov.co/c/index.php/es/oprendidcuentas.</t>
  </si>
  <si>
    <t>Estructurar y consolidar informa de gestión</t>
  </si>
  <si>
    <t>Informe de gestión consolidado y publicado</t>
  </si>
  <si>
    <t>1.3</t>
  </si>
  <si>
    <t>Convocar actores pertinentes para el proceso de comunicación de la RPC</t>
  </si>
  <si>
    <t>Actores convocados y comunicados</t>
  </si>
  <si>
    <t>Consultar a la ciudadanía para definir los temas y contenidos de la rendición de cuentas</t>
  </si>
  <si>
    <t>Consultar a la ciudadanía</t>
  </si>
  <si>
    <t>Ciudadanía consultada</t>
  </si>
  <si>
    <t>2 Segunda Fase: Proceso previo a presentar en la RPC</t>
  </si>
  <si>
    <t>2.1</t>
  </si>
  <si>
    <t>Recolección, y procesamiento de la información.</t>
  </si>
  <si>
    <t>Recolectar la información a comunicar</t>
  </si>
  <si>
    <t>Información recolectada</t>
  </si>
  <si>
    <t>2.2</t>
  </si>
  <si>
    <t>El equipo técnico realiza el análisis conjunto de la información.</t>
  </si>
  <si>
    <t>Analizar la información recolectada</t>
  </si>
  <si>
    <t>Información analizada</t>
  </si>
  <si>
    <t>Equipo Técnico</t>
  </si>
  <si>
    <t>3 Tercera Fase: Audiencias Públicas de Rendición de Cuentas</t>
  </si>
  <si>
    <t>3.1</t>
  </si>
  <si>
    <r>
      <t>Se divulga la información por lo menos 30 días antes de la publicación en Revista</t>
    </r>
    <r>
      <rPr>
        <i/>
        <sz val="11"/>
        <color indexed="8"/>
        <rFont val="Arial"/>
        <family val="2"/>
      </rPr>
      <t xml:space="preserve">, </t>
    </r>
    <r>
      <rPr>
        <sz val="11"/>
        <color indexed="8"/>
        <rFont val="Arial"/>
        <family val="2"/>
      </rPr>
      <t>página web, redes sociales.</t>
    </r>
  </si>
  <si>
    <t>Publicar información de la RPC</t>
  </si>
  <si>
    <t>Información publicadas</t>
  </si>
  <si>
    <t>Asesor de Prensa</t>
  </si>
  <si>
    <t>3.2</t>
  </si>
  <si>
    <t>Se define la agenda y los aspectos metodológicos y logísticos pertinentes (lugar, duración, ayudas audiovisuales, boletines informativos, flash entre otros).</t>
  </si>
  <si>
    <t>Definir agenda</t>
  </si>
  <si>
    <t>Agenda definida</t>
  </si>
  <si>
    <t>Asesor de Despacho</t>
  </si>
  <si>
    <t>La presentación pública de la audiencia pública se hace a través de la página web link: 
http://cesar.gov.co/c/index.php/es/oprendidcuentas. Y en un lugar considerado por el equipo técnico.</t>
  </si>
  <si>
    <t>Publicar la información de la RPC</t>
  </si>
  <si>
    <t>Información publicada</t>
  </si>
  <si>
    <t>Secretaría General</t>
  </si>
  <si>
    <t xml:space="preserve">4 Cuarta Fase: Consolidación y Sostenibilidad del proceso de RPC </t>
  </si>
  <si>
    <t>4.1</t>
  </si>
  <si>
    <t>Evaluar la Rendición de Cuentas, seguido a la redición de cuentas.</t>
  </si>
  <si>
    <t>Evaluar la Rendición de Cuentas</t>
  </si>
  <si>
    <t>Rendición Pública de Cuentas evaluada</t>
  </si>
  <si>
    <t>Asesor de Control Interno de Gestión</t>
  </si>
  <si>
    <t>4.2</t>
  </si>
  <si>
    <t xml:space="preserve">Elaborar el acta </t>
  </si>
  <si>
    <t>Acta de RPC elaborada</t>
  </si>
  <si>
    <t>4.3</t>
  </si>
  <si>
    <t>Evaluación del proceso de Rendición de Cuentas e identificación de lecciones aprendidas.</t>
  </si>
  <si>
    <t>Evaluar el procesos de la RPC</t>
  </si>
  <si>
    <t>Proceso evaluado y lecciones aprendidas</t>
  </si>
  <si>
    <t>4.4</t>
  </si>
  <si>
    <t>Socialización de los resultados de la rendición y los compromisos acordados ante instancias claves como: Consejos de gobierno, Consejos de Política Social, Veedurías Ciudadanas, etc.</t>
  </si>
  <si>
    <t>Socializar los resultados de la evaluación de la RPC</t>
  </si>
  <si>
    <t>Resultados de la evaluación de la RPC, socializadas</t>
  </si>
  <si>
    <t>4.5</t>
  </si>
  <si>
    <t>Formulación y difusión de planes de mejoramiento.</t>
  </si>
  <si>
    <t>Formular planes de mejoramiento</t>
  </si>
  <si>
    <t>Planes de mejoramiento formulados</t>
  </si>
  <si>
    <t>Convocar al equipo técnico establecido mediante Resolución No. 004297 del 2018 por medio de la cual se aprobó la Guía para la Rendición de Cuentas en la Administración Departamental</t>
  </si>
  <si>
    <t>Equipo técnico interdisciplinario de Rcconvocado</t>
  </si>
  <si>
    <t>Oficina Asesora de Planeación, Prensa, Secretaría de Gobieno</t>
  </si>
  <si>
    <t xml:space="preserve">Elaborar el acta de la Rendición de Cuentas </t>
  </si>
  <si>
    <t>*FECHAS SUSCEPTIBLES A CAMBIO SI SE MODIFICA LA FECHA DE LA AUDIENCIA DE RENDICION DE CUENTAS</t>
  </si>
  <si>
    <t>COMPONENTE 4: MECANISMOS PARA MEJORAR LA ATENCION AL CIUDADANO</t>
  </si>
  <si>
    <t xml:space="preserve"> OBJETIVO:</t>
  </si>
  <si>
    <t>Desarrollar acciones para el mejoramiento de la accesibilidad, calidad y oportunidad en el servicio al ciudadano, a partir del fortalecimiento de canales de atención, desarrollo del talento humano, cumplimiento normativo y herramientas de apoyo a la gestión.</t>
  </si>
  <si>
    <t>Subcomponente</t>
  </si>
  <si>
    <t>Asesor de asuntos internos</t>
  </si>
  <si>
    <t xml:space="preserve">Registro de actividades desarrolladas y participantes. </t>
  </si>
  <si>
    <t>Líder Programa de Gestión Humana</t>
  </si>
  <si>
    <t>Documento de resultados de la medición de percepción de los ciudadanos respecto a la calidad y accesibilidad de los canales de atención</t>
  </si>
  <si>
    <r>
      <rPr>
        <b/>
        <sz val="10"/>
        <color indexed="8"/>
        <rFont val="Arial"/>
        <family val="2"/>
      </rPr>
      <t>Subcomponente 2</t>
    </r>
    <r>
      <rPr>
        <sz val="10"/>
        <color indexed="8"/>
        <rFont val="Arial"/>
        <family val="2"/>
      </rPr>
      <t xml:space="preserve">
Fortalecimiento de los canales de atención</t>
    </r>
  </si>
  <si>
    <r>
      <rPr>
        <b/>
        <sz val="10"/>
        <color indexed="8"/>
        <rFont val="Arial"/>
        <family val="2"/>
      </rPr>
      <t>Subcomponente 3</t>
    </r>
    <r>
      <rPr>
        <sz val="10"/>
        <color indexed="8"/>
        <rFont val="Arial"/>
        <family val="2"/>
      </rPr>
      <t xml:space="preserve">
Talento Humano</t>
    </r>
  </si>
  <si>
    <r>
      <rPr>
        <b/>
        <sz val="10"/>
        <color indexed="8"/>
        <rFont val="Arial"/>
        <family val="2"/>
      </rPr>
      <t xml:space="preserve">Subcomponente 5 </t>
    </r>
    <r>
      <rPr>
        <sz val="10"/>
        <color indexed="8"/>
        <rFont val="Arial"/>
        <family val="2"/>
      </rPr>
      <t xml:space="preserve">
Relacionamiento con el ciudadano</t>
    </r>
  </si>
  <si>
    <t>Componente 5: Transparencia y Acceso de la Información</t>
  </si>
  <si>
    <t>Meta y producto</t>
  </si>
  <si>
    <t>Divulgar y Publicar Datos Abiertos de la Entidad.</t>
  </si>
  <si>
    <t xml:space="preserve">Publicación y actualización de los datasets en el portal </t>
  </si>
  <si>
    <t>Numero de Datos Abiertos Actualizados/ Numero de Datos Abiertos Publicados</t>
  </si>
  <si>
    <t>ASESOR TIC - SISTEMAS</t>
  </si>
  <si>
    <t>Actualizar continuamente la Pagina Web del Departamento, que sea accesible desde cualquier dispositivo, cumplir con los lineamientos básicos mínimos a publicar y lo que indica la Ley</t>
  </si>
  <si>
    <t>Pagina web oficial del Departamento del Cesar actualizada, cumpliendo los parámetros de Ley</t>
  </si>
  <si>
    <t>Soporte de solicitud de actualización</t>
  </si>
  <si>
    <t xml:space="preserve"> ASESOR TIC y
ADMINISTRADOR WEB</t>
  </si>
  <si>
    <t>Actualizar el inventario activos de información</t>
  </si>
  <si>
    <t xml:space="preserve">Actualización del documento de Inventarios Activos de Información </t>
  </si>
  <si>
    <t>Inventario de activos de información actualizado</t>
  </si>
  <si>
    <t xml:space="preserve">Grupo de Gestión Documental-SISTEMAS-TIC con apoyo de todas las dependencias. </t>
  </si>
  <si>
    <t xml:space="preserve">Actualizar el esquema de publicación de acuerdo a la norma </t>
  </si>
  <si>
    <t>Elaboración adopción y socialización del documento de Esquema de Publicación 2019</t>
  </si>
  <si>
    <t>Esquema de publicación, actualizado y socializado</t>
  </si>
  <si>
    <r>
      <rPr>
        <b/>
        <sz val="10"/>
        <color indexed="8"/>
        <rFont val="Arial"/>
        <family val="2"/>
      </rPr>
      <t>Subcomponente 1</t>
    </r>
    <r>
      <rPr>
        <sz val="10"/>
        <color indexed="8"/>
        <rFont val="Arial"/>
        <family val="2"/>
      </rPr>
      <t xml:space="preserve">
Lineamientos de Transparencia Activa</t>
    </r>
  </si>
  <si>
    <r>
      <rPr>
        <b/>
        <sz val="10"/>
        <color indexed="8"/>
        <rFont val="Arial"/>
        <family val="2"/>
      </rPr>
      <t>Subcomponente 3</t>
    </r>
    <r>
      <rPr>
        <sz val="10"/>
        <color indexed="8"/>
        <rFont val="Arial"/>
        <family val="2"/>
      </rPr>
      <t xml:space="preserve">
Elaboración los instrumentos de Gestión de la información</t>
    </r>
  </si>
  <si>
    <t>Asegurar que la adquisición y ejecución de los bienes y servicios demandados por la Administración Departamental, cumplan con los  requisitos legales vigentes y con los establecidos por la Entidad para lograr darle cumplimiento a sus metas.</t>
  </si>
  <si>
    <t>Dispariedad en los procedimientos no establecidos en la norma y que deban ser regulados por el manual de contratacion.</t>
  </si>
  <si>
    <t>1 manual de contratación actualizado</t>
  </si>
  <si>
    <t xml:space="preserve">Los funcionarios encargados de elaborar  los  proyectos deben apoyarse con los estudios de mercado(diversas cotizaciones en dicho mercado), serios y congruentes para  planificar los bienes y servicios que se pretenden adquirir  </t>
  </si>
  <si>
    <t xml:space="preserve">WILSON ANDRES SOLANO GRACIA </t>
  </si>
  <si>
    <t xml:space="preserve">Debiilidades en la ejecución de la supervisión de los proyectos y/o contratos </t>
  </si>
  <si>
    <t>*Concentrar las labores de supervisión de multiples contratos en poco personal.            
*Omision por parte del supervisor de las acciones que se deben emprender al verificar los resultados de los contratos.
*Falta de idoneidad por parte del supervisor en aspectos técnicos, juridicos y financieros.</t>
  </si>
  <si>
    <t xml:space="preserve">1. Realizar un cronograma de actvidades de supervsion a los diferentes convenios y contratos.
2. El supervisor de igual manera debe recibir la documentación del controto o convenio a supervisar de manera oportuna.                             
3. Asignar el recurso económico necesario para realizar la supervisión.                                                 
4. La Sectorial necesita disponer en su planta de personal con profesionales que tengan el perfil necesatrio para cumplir su objeto misional. </t>
  </si>
  <si>
    <t xml:space="preserve">WILSON ANDRES SOLANO GRACIA  Y PROFESIONALES QUE EJERCEN LA SUPERVISIÓN </t>
  </si>
  <si>
    <t>Informes parciales y finales  de supervicion acorde a lo establecido en el contrato con las  respectivas observaciones.</t>
  </si>
  <si>
    <t xml:space="preserve">Número de contratos y convenios supervisados conformes. </t>
  </si>
  <si>
    <t xml:space="preserve">Perdida y daño de los expedientes conttractuales </t>
  </si>
  <si>
    <t xml:space="preserve">Verificar la contratación y delegación a personal idóneo.                             
Verificación y control de las actividades encargadas a cada funcionario. </t>
  </si>
  <si>
    <t>Baja efectividad de la gestion administrativa ; no cumplimiento de metas; sobrecarga laboral; sanciones disciplinarias, penales, fiscales y detrimento patrimonial.</t>
  </si>
  <si>
    <t>DEBEN TOMARSE LAS MEDIDAS NECESARIAS  PARA  LLEVAR LOS RIESGOS A LA ZONA DE RIESGO BAJA O ELIMINARLO. NOTA  EN TODO CASO  SE REQUIERE QUE LAS ENTIDADES  PROPENDAN  POR ELIMINAR EL RIESGO DE CORRUPCIÓN O POR LO MENOS LLEVARLO A LA ZONA DE RIESGO BAJA.</t>
  </si>
  <si>
    <t>Actividades consignadas en el informe de actividades mensual concuerden con las señaladas en el respectivo contrato estatal</t>
  </si>
  <si>
    <t>Debil custodia y manejo de la informacion  por parte de los servidores publicos "funcionarios contratistas" en acciones de seguridad y convivencia, etnias, proteccion de los DDHH y DIH, debil manejo de Archivo.</t>
  </si>
  <si>
    <t>1. Debida aplicación del manual de gestión documental y de la ley de archivo en cuanto a la reserva de los documentos y la información.
2. Utilización de plataforma virtual en la elaboración de los documentos; mayor seguridad en el manejo y custodia de la información sobre acciones de seguridad y convivencia.</t>
  </si>
  <si>
    <t>Falta de personal adecuado para el manejo de documentos y expedientes; falta de espacios adecuados  para la custodia de los expedientes.</t>
  </si>
  <si>
    <t>Reducida efectividad de los actos administrativos impositivos; vulneracion de los derechos de la ciudadania; perdida de la credibilidad de la entidad; inseguridad de las acciones tomadas en la sectorial.</t>
  </si>
  <si>
    <t>DEBEN TOMARSE LAS MEDIDAS NECESARIAS  PARA  LLEVAR LOS RIESGOS A LA ZONA DE RIESGO MODERADA, BAJA O ELIMINARLO.  NOTA  EN TODO CASO  SE REQUIERE QUE LAS ENTIDADES  PROPENDAN  POR ELIMINAR EL RIESGO DE CORRUPCIÓN O POR LO MENOS LLEVARLO A LA ZONA DE RIESGO</t>
  </si>
  <si>
    <t>Cumplir con la normatividad y procedimientos establecidos en la ley de archivo; exigir que toda la documentacion sea elaborada a traves de la plataforma virtual CONTROLDOC</t>
  </si>
  <si>
    <t>31/12/220</t>
  </si>
  <si>
    <t>RECREACION Y DEPORTES</t>
  </si>
  <si>
    <t>Incumplimiento de la normatividad (Ley 1098 del 2006 - Código de Infancia y Adolescencia, Política Nacional de Envejecimiento y Vejez y la Ley 1804 de 2016 - Política Pública Nacional de Primera Infancia) al no ejecutar debidamente los programas  especializados focalizados en la protección de derechos y en la atención integral de los adultos mayores, la primera infancia, mujeres gestantes y los NNAJ del departamento del Cesar.</t>
  </si>
  <si>
    <t xml:space="preserve">Desconocimiento de la normatividad relacionada con la Ley 1098 de 2006 y la 1804 de 2016. </t>
  </si>
  <si>
    <t xml:space="preserve">Informe con resultados alterados o baja efectividad de la gestión administrativa ; no cumplimiento de metas; sobrecarga laboral.   </t>
  </si>
  <si>
    <t>Deben tomarse las medidas necesarias  para  llevar los posibles riesgos a la zona de riesgo baja o eliminarlo.  Nota  en todo caso  se requiere que las entidades  propendan  por eliminar el riesgo de corrupción o por lo menos llevarlo a la zona de  nivel bajo.</t>
  </si>
  <si>
    <t>Realizar seguimiento exhaustivo y ausitoría a los informes presentados con el fin de evitar alteración en la información del mismo.</t>
  </si>
  <si>
    <t>Realizar seguimiento a las actividades realizadas por los funcionarios de la OAPS, así como también las emprendidas por el operador, los informes de supervisión y sus respectivos soportes.</t>
  </si>
  <si>
    <t>Secretario de Despacho y/o funcionario asignado.</t>
  </si>
  <si>
    <t xml:space="preserve">Capacitar al personal adscrito a la oficina, responsable de los procesos sobre la normatividad vigente en la materia. </t>
  </si>
  <si>
    <t># de capacitaciones realizadas</t>
  </si>
  <si>
    <t xml:space="preserve">Entrega de mercados y ayudas técnicas (sillas de rueda y coches neurálgicos) adquiridas con recursos públicos para el beneficio de intereses de particulares, para proselitismo político, venta de las ayudas, uso del cargo para entrega de mercados a particulares y no a la población vulnerable del departamento. </t>
  </si>
  <si>
    <t>Inexistencia de un formato como evidencia de la entrega de las ayudas.</t>
  </si>
  <si>
    <t xml:space="preserve">Pérdida de recursos en entregas, beneficios y atención a población no vulnerable.    </t>
  </si>
  <si>
    <t>Evidencias fotográficas y elaboración de listados en los cuales se especifique nombres identificación, municipios y tipo de ayuda recibida por los beneficiarios.</t>
  </si>
  <si>
    <t xml:space="preserve">Evidenciar con herramientas (informes, registro fotográfico, Actas de entrega, Censos y documentación de ley), la debida inscripción y/o entrega de ayudas a la población vulnerable y/o afectada. </t>
  </si>
  <si>
    <t># de formatos diligenciados con su debido soporte y evidencia fotográfica de entregas.</t>
  </si>
  <si>
    <t>Duplicidad en la inscripción de las personas beneficiarias de los programas sociales de la OAPS.</t>
  </si>
  <si>
    <t>Desarticulación con las demás entidades públicas en el cruce de base da datos de inscritos, ocasionando duplicidad en la atención y entrega de beneficios.</t>
  </si>
  <si>
    <t xml:space="preserve">Informe de gestión con resultados alterados o baja efectividad  ; no cumplimiento de metas.   </t>
  </si>
  <si>
    <t>Sistematizar la información de beneficiarios inscritos y las entregas efectuadas para realizar cruce de base de datos con las demás entidades públicas.</t>
  </si>
  <si>
    <t xml:space="preserve">Aplicar los formatos adoptados por la dependencia para las inscripciones y  entrega de ayudas. </t>
  </si>
  <si>
    <t># de entregas realizadas y # de formatos diligenciados</t>
  </si>
  <si>
    <t>Evaluacion y seguimiento</t>
  </si>
  <si>
    <t>Incumplimiento en fechas y metodologia de los informes de ley a presentar</t>
  </si>
  <si>
    <t>Desconocimiento de la actualizacion de normas por parte de los funcionarios de control interno</t>
  </si>
  <si>
    <t>Posibles sanciones disciplinarias.</t>
  </si>
  <si>
    <t>Revisión permanente de las paginas web de entidades y organos de control que nos rigen</t>
  </si>
  <si>
    <t>Implementar  capacitacion de acuerdo a las normas actualizadas</t>
  </si>
  <si>
    <t xml:space="preserve">Blanca Maria Mendoza </t>
  </si>
  <si>
    <t>listado de capacitaciones</t>
  </si>
  <si>
    <t>Inexactitud en la presentación de los informes de auditorias</t>
  </si>
  <si>
    <t>Falta de coordinación en el monitoreo de la labor que realiza cada auditor en los procesos de evalaución</t>
  </si>
  <si>
    <t>Perdida de credibilidad hacia la entidad.                                 Posibles acciones disciplinarias en contra de los auditores.</t>
  </si>
  <si>
    <t>Dialogos permanentes entre jefe control interno y auditores</t>
  </si>
  <si>
    <t>Efectuar mesas de trabajo en cada proceso auditor, para despejar dudas y revisar la ejecución de cada uno con el equipo.</t>
  </si>
  <si>
    <t>Blanca Maria Mendoza - equipo auditor</t>
  </si>
  <si>
    <t>mesas de trabajo realizadas</t>
  </si>
  <si>
    <t>Mesas de trabajo/ total auditorias internas efectuadas</t>
  </si>
  <si>
    <t>febrero  de 2020</t>
  </si>
  <si>
    <t>DICIEMBRE DE 2020</t>
  </si>
  <si>
    <t>ACTAS DE VISITA, REGISTRO DE ASISTENCIAS DE CAPACITACIONES REALIZADAS, CRONOGRAMA DE VISITAS, RELACION DE PROCESOS JURIDICOS.</t>
  </si>
  <si>
    <t>Enero de 2020</t>
  </si>
  <si>
    <t>Pérdida física de los expediente activos y/o  de piezas procesales, que se encuentran en la Oficina de Control Interno Disciplinario.</t>
  </si>
  <si>
    <t>Falta de seguridad en las instalaciones de la Oficina de Control Interno Disciplinario. Falta de digitalización y sistematización de los expedientes activos de la Oficina de Control Interno Disciplinario.</t>
  </si>
  <si>
    <t>Falta de controles institucionales.</t>
  </si>
  <si>
    <t>Crear archivos digitales de los procesos activos</t>
  </si>
  <si>
    <t xml:space="preserve">1. Aumento de los mecanismos de seguridad. 
2. Ubicación en el archivo departamental siendo este un lugar adecuado y seguro.
3. Registro de los expedientes que salen de la dependencia. 
4. Inventario mensual de expedientes. 
5. Llevar un registro actualizado de los procesos - Foliar los expedientes
</t>
  </si>
  <si>
    <t>Director(a) de la Dirección de Control Interno Disciplinario.
Funcionario(s) asignado(s) (Secretaria Judicial)</t>
  </si>
  <si>
    <t>Documentos archivados de acuerdo a Ley general de archivo (Ley 594 de 2000), trasladados al archivo General del Departamento del Cesar, Aníbal Martínez Zuleta.</t>
  </si>
  <si>
    <t xml:space="preserve">Formato único de inventario documental,  de transferencia primaria GC-FPA-028. que reposa en esta dependencia. </t>
  </si>
  <si>
    <t xml:space="preserve">Perdida de la potestad disciplinaria </t>
  </si>
  <si>
    <t>Conocimiento de manera tardía de las quejas, informes y remisiones de las diferentes sectoriales  de la Gobernacion  del Departamento del Cesar y de los órganos de control.</t>
  </si>
  <si>
    <t xml:space="preserve">Archivo definitivo de la actuación, Disciplinaria, por operar el fenomeno de la caducidad, con fundamento en articulo 30, modificado por el articulo 132 de la Ley 1474 de 2011. </t>
  </si>
  <si>
    <t>Oficiar a las diferentes sectoriales  de la Gobernacion del Cesar, para que reporten de manera inmediata y oportuna la quejas, informes..</t>
  </si>
  <si>
    <t>Anexar al expediente la actuación procesal proferida. (Inhibitorio por Caducidad de la Acción Discipinaria o Archivo Definitivo por Caducidad de la Acción Disciplinaria)</t>
  </si>
  <si>
    <t>Numeros de autos proferidos en el 2020/Quejas total recibidas</t>
  </si>
  <si>
    <t>Supervision en los convenios y/o contratos</t>
  </si>
  <si>
    <t xml:space="preserve">Falta de idoneidad por parte del supervisor en
aspectos jurídicos y financieros. Fallas en la comunicación entre el contratista y el
supervisor.
Deficiente nivel de seguimiento a la ejecución contractual. 
</t>
  </si>
  <si>
    <t>Destitución del cargo, sanciones penales, fiscales y disciplinarias..</t>
  </si>
  <si>
    <t>Socializar el proceso de contratacion y supervision, de forma teorico-practica dirigida al personal que interviene en el proceso con el acompañamiento de la Oficina Juridica y Secretaria General.</t>
  </si>
  <si>
    <t>Secretario de Recreacion y Deportes</t>
  </si>
  <si>
    <t xml:space="preserve">Posibles incumplimientos en la actividad contractual por parte de los contratista y/o convenientes,  </t>
  </si>
  <si>
    <t>falta de supervision en el ejercicio del segumiento y control.</t>
  </si>
  <si>
    <t>Sanciones penales, fiscales y disciplinarias.</t>
  </si>
  <si>
    <t>Secretaria de Recreacion y Deportes.</t>
  </si>
  <si>
    <t xml:space="preserve"> Deficiente nivel de seguimiento a la ejecución contractual  (ejercicio de la supervisión).</t>
  </si>
  <si>
    <t>Falta de idoneidad por parte del supervisor en aspectos técnicos, jurídicos y financieros.</t>
  </si>
  <si>
    <t>Estatuto Anticorrupción  (Ley 1474 de 2011).  Manual de Contratación e Interventoría de la Gobernación del Cesar.  Hojas de rutas y/o matriz de verificación de la ejecución de los contratos y convenios.</t>
  </si>
  <si>
    <t>Apoyo a la supervisión a los programas desarrollados desde la Secretaría de Recreación y Deportes del Cesar.  Seguimientos y visitas de campo durante el desarrollo de las actividades y programas de la Sectorial ejecutados por los distintos contratistas y organismos deportivos, a fin de que se de una ejecución satisfactoria  de los recursos públicos entregados.  Solicitar capacitación para los supervisores en temas de su competencia y actualizarlos a medida que surjan reformas respecto a las normas que regulan el tema de supervisión</t>
  </si>
  <si>
    <t>Circulares  dirigidas  a los contratistas,  Ligas y Asociaciones Deportivas que suscriben contratos de prestación de servicios  y convenios con el Departamento del Cesar,  sobre la presentación de informes y soportes atendiendo las recomendaciones de Control Interno, Contraloría Departamental y conforme a los  manuales y procedimientos  internos de la Gobernación del Cesar.  -Informes de supervisión  de la ejecución de las actividades  contempladas en los convenios ó contratos y los cuales reposan en cada uno de los expedientes.  - Oficio solicitud capacitación funcionarios  de la Sectorial.</t>
  </si>
  <si>
    <t>N/A</t>
  </si>
  <si>
    <t>1.Falta de planeación en la cadena de custodia de las unidades documentales
2.Manipulación deliberada de la
información debido a intereses particulares
3.Debilidades en los lineamientos y políticas de seguridad de la información y gestión
documental
4. Exposición al hurto por inseguridad
pública</t>
  </si>
  <si>
    <t>ANDRES FELIPE MEZA ARAUJO</t>
  </si>
  <si>
    <t>Dilatar un trámite, una información o servicio  con el fin de obtener un beneficio particular</t>
  </si>
  <si>
    <t>Favorabilidad, falta de imparcialidad y de objetividad, en la prestación del servicio. 1. Entrega de información incompleta o confusa o inoportuna - . Debilidad en seguimiento y control a servicios  - Incumplimiento en los términos determinados para atender las PQRS de la comunidad.</t>
  </si>
  <si>
    <t>1. Sanciones legales y disciplinarias
2. Imagen institucional negativa
3. Incremento de las PQRS y tutelas
4.  Servicios prestados deficientes.                                      5. Revictimización a usuarios                                      6. Reprocesos por ineficiencia administrativa</t>
  </si>
  <si>
    <t>Código de Integridad del servidor público</t>
  </si>
  <si>
    <t xml:space="preserve">Cuadro de control a trámites y solicitudes de la ciudadanía  </t>
  </si>
  <si>
    <t># de tramites y solicitudes atendidos</t>
  </si>
  <si>
    <t># de tramites y solicitudes</t>
  </si>
  <si>
    <t>Posibilidad de recibir o solicitar cualquier dadiva durante la asistencia técnica</t>
  </si>
  <si>
    <t xml:space="preserve">1. Desconocimiento de quien recibe la asistencia técnica. 2. Abuso del poder 3. Multiplicidad de planes y metodologías 4. Falta de competencias técnicas para el ejercicio de la labor 5. Omisión en el cumplimiento de ética 6. Falta denuncia ciudadana </t>
  </si>
  <si>
    <t>1. Mala imagen institucional. 2. Demandas y sanciones. 3. Sobrecostos por reprocesos. 4. Insatisfacción del usuario. 5. Detrimento patrimonial. 6. Procesos disciplinarios</t>
  </si>
  <si>
    <t xml:space="preserve">1. Socialización e información del plan de asistencia técnica y atención al ciudadano en lenguaje claro al usuario 2. Código de Ética apropiado. </t>
  </si>
  <si>
    <t xml:space="preserve">Socialización plan de asistencia tecnica al usuario. </t>
  </si>
  <si>
    <t># actas de visitas tecnicas.</t>
  </si>
  <si>
    <t># visitas tecnicas</t>
  </si>
  <si>
    <t>Posibilidad de recibir o solicitar cualquier dadiva para favorecer al contratista en la ejecución contractual.</t>
  </si>
  <si>
    <t xml:space="preserve">1. Motivación indebida de suscripción de prórrogas, modificaciones o adiciones 2. Recibo y/o pago de objeto contractual no ejecutado. 3. Abuso del poder. 4. No exigir la calidad de los bienes o servicios exigidos por la entidad estatal. 5. Permitir el incumplimiento de las cláusulas contractuales durante la ejecución y seguimiento del bien o servicio favoreciendo al contratista o proveedor 6. Ocultar información respecto del incumplimiento del contratista. Otras causas: 7. omisión del servidor público para exigir el objeto contractual 2. Falta de competencias específica en los servidores públicos para el desempeño de esa labor. 
</t>
  </si>
  <si>
    <t>1. Sanciones legales 2. Recibir bienes o servicios de mala calidad que no cumplan con el objetivo. 3. Incumplimiento de las objetivos y metas del plan de desarrollo. 4. Incremento de los costos en las adquisiciones de la entidad 5. Imagen institucional negativa. 6. Dtrimento patrimonial</t>
  </si>
  <si>
    <t>Acta de recibo y ejecución de Informes de supervisión con las evidencias específicas. Informe de Verificación del cumplimiento de las obligaciones contractuales en su totalidad</t>
  </si>
  <si>
    <t>Seguimiento a ejecución de contratos</t>
  </si>
  <si>
    <t>01//02/2020</t>
  </si>
  <si>
    <t xml:space="preserve">Seguimiento a respuestas de derechos de petición, procesos juridicos. </t>
  </si>
  <si>
    <t>ASESORA CULTURA</t>
  </si>
  <si>
    <t>No continuación de desarrollo de procesos y/o convocatorias que generen mayor participación de los artistas en los procesos de estimulo para apoyar sus procesos de creación y fomento</t>
  </si>
  <si>
    <t>Falta de interés  y/o credibilidad en los procesos de Fomento y apoyo a los artistas
Limitación y direccionamiento en la entrega de estimulos artísticos</t>
  </si>
  <si>
    <t>Pérdida imagen institucional
Poca credibilidad en los procesos culturales</t>
  </si>
  <si>
    <t xml:space="preserve">Reglamentar las Convocatorias públicas que se realicen en cada período, publicar y difundir los avisos de convocatoria </t>
  </si>
  <si>
    <t>Elaborar reglamento y condiciones para la convocatoria, realizar las publicaciones en redes sociales, páginas web y medios de comunicación. Actas de evaluación de las propuestas y calificación.</t>
  </si>
  <si>
    <t>KARINA LEONOR RINCÓN JIMÉNEZ</t>
  </si>
  <si>
    <t>15 de enero de 2020</t>
  </si>
  <si>
    <t>30 de diciembre de 2020</t>
  </si>
  <si>
    <t>Avisos, acta de convocatorias, oficios, reglamento</t>
  </si>
  <si>
    <t xml:space="preserve">Control deficiente en la relación y unificación de soportes a requerir en la presentación de informes relacionados con la ejecución de convenios y/o contratos </t>
  </si>
  <si>
    <t xml:space="preserve">Falta de la implementación y aprobación de una lista de chequeo como herramienta para fortalecer el control y seguimiento de la ejecuión de los objetos contratados </t>
  </si>
  <si>
    <t xml:space="preserve">Débil ejecución de la supervisón </t>
  </si>
  <si>
    <t>Proyección de Lista de chequeo señalando los principales documentos y/o soportes que debe ser aportados por parte del contratista responsable del respectivo convenio o contrato.</t>
  </si>
  <si>
    <t>Lista de chequeo establecida y aprobada en la sectorial</t>
  </si>
  <si>
    <t>15 de abril de 2020</t>
  </si>
  <si>
    <t xml:space="preserve">Lista de Chequeo y acta de aprobación </t>
  </si>
  <si>
    <t>Plan de Accion en Salud, Aprobado y Ejecutado.</t>
  </si>
  <si>
    <t>Formulación, ejecución, Monitoreo y Evaluación oportuna del  PAS</t>
  </si>
  <si>
    <t>Contratación Inoportuna de las Acciones contempladas en PAS</t>
  </si>
  <si>
    <t>Registro de capacitaciones realizadas</t>
  </si>
  <si>
    <t>Inconsistencia en la información sobre la liquidación de la nomina mensual, aportes, parafiscales y seguridad social.</t>
  </si>
  <si>
    <t>1. Verificar los documentos presentados para la posesión ante los respectivos establecimientos educativos.</t>
  </si>
  <si>
    <t xml:space="preserve">Reconocer sustitución de pensión de sobreviviente sin la verificación de los soportes y demás requisitos </t>
  </si>
  <si>
    <t>Falta de control en la revisión de los documentos para el favorecimiento a terceros</t>
  </si>
  <si>
    <t>Una vez recibida la solicitud de reconocimiento de pensiones de sobrevivientes se verifica que esta se ajuste a las normas y que correspondan exactamente a personas que venían pensionados   con la entidad.</t>
  </si>
  <si>
    <t>No permitir que se sustituya una pensión de sobreviviente sin que se cumpla los requisitos exigidos por la ley</t>
  </si>
  <si>
    <t>Actos administrativos de  sustitución.</t>
  </si>
  <si>
    <t># de solicitudes de sustitución / # total de respuestas</t>
  </si>
  <si>
    <t>Aplicación indebida de la normatividad presupuestal vigente que genere hechos cumplidos.</t>
  </si>
  <si>
    <t>Desconocimiento de los Funcionarios, Responsables en la aplicación de la normatividad.</t>
  </si>
  <si>
    <t>Preventivo a traves de la evaluaciòn permanente de los resultados del ejercicio presupuestal</t>
  </si>
  <si>
    <t>Verificación diaria de los Actos Administrativos expedidos.</t>
  </si>
  <si>
    <t>Lider de Presupuesto</t>
  </si>
  <si>
    <t>Actos Administrativos</t>
  </si>
  <si>
    <t>Numero de Actos Administrativos expedidos.</t>
  </si>
  <si>
    <t>Creaciòn de condiciones que propicien espacios para el trafico de influencia y ofertas de dadivas.</t>
  </si>
  <si>
    <t>Demora premeditada en la  expedición del Certificado de Disponibiidad y Registro Presupuestal</t>
  </si>
  <si>
    <t>Preventivo a travès de controles con cronogramas para la producciòn de Actos Administrativos Presupuestales.</t>
  </si>
  <si>
    <t>Verificación diaria de las solicitudes que lleguen a la dependencia.</t>
  </si>
  <si>
    <t xml:space="preserve">Formatos de Solicitud </t>
  </si>
  <si>
    <t xml:space="preserve">Numero de CDP y RP solicitados y expedidos. </t>
  </si>
  <si>
    <t>Presupuesto</t>
  </si>
  <si>
    <t>Contabilidad</t>
  </si>
  <si>
    <t>Mal uso del sistema de información para el registro y control de las cuentas que se causan para el pago a terceros</t>
  </si>
  <si>
    <t>1. Radicación o revisión de las cuentas de manera anticipada de acuerdo al numero de orden de pago generada. 2.falta de control en el registro y contabilización de las operaciones.</t>
  </si>
  <si>
    <t>Penal, detrimento en la imagen</t>
  </si>
  <si>
    <t>Administrador del sistema
Usuarios y permisos definidos, concurrencia de requisitos establecidos en el manual para el pagos a terceros</t>
  </si>
  <si>
    <t>Establecer nuevos controles de seguridad para el registro y accesibilidad del manejo de los expedientes en los procesos de radicación, registro y causación</t>
  </si>
  <si>
    <t>Líder Programa de Contabilidad</t>
  </si>
  <si>
    <t xml:space="preserve">Mediante el registro de fecha y hora de recibido con el sistema de información Programa SIIAF donde queda radicada las diferentes cuentas
</t>
  </si>
  <si>
    <t>1.Verificación de los auxiliares de las cuentas o registros contables. 2. se solicita a cada oficina el nombre del funcionario encargado de radicar y recibir las cuentas devueltas.</t>
  </si>
  <si>
    <t>Expedición de estados financieros con saldos que reflejan cifras  no reales o no soportadas  respecto a la realidad financiera, economica y social de la Entidad Contable Publica.</t>
  </si>
  <si>
    <t>1) la Informacion suministrada por las sectoriales que alimentan la información de los estados financieros remitida a la Oficina de Contabilidad es insuficiente, inoportuna o Confusa. 2) Que no se verifique el registro Contable automatico que genera el sistema siiaf y por tanto no se hagan las reclasificaciones de las cuentas Contables y terceros, cuando corresponda.                     3) Desconocimiento de normas Contables                                     4) Saldos provenientes de otros aplicativos que no se han Depurado o integrado al sistema de información.</t>
  </si>
  <si>
    <t>Fiscal, Penal, detrimento en la imagen</t>
  </si>
  <si>
    <t>Estandarización de los procesos de reconocimiento, estimación, ajuste y registro de activos y pasivos, valuación permanente de las partidas conciliatorias y contentivas de los saldos reflejados en activos y pasivos</t>
  </si>
  <si>
    <t>Implementación de politicas Contables en armonia con el nuevo marco normativo, desarrollo y funcionalidad de comité de sostenibilidad contable</t>
  </si>
  <si>
    <t>1.Actas del comité
2.Manual de políticas contables
3.Soportes de cruce de información con las diferetes áreas</t>
  </si>
  <si>
    <t>Las diferentes solicitudes envaiadas a las sectoriales que alimentan la ifnormación contable, donde se establece y requiere las caracteristicas de la información, depuración constante y demás.</t>
  </si>
  <si>
    <t xml:space="preserve">TRATAMIENTO: LOS RIESGOS DE CORRUPCIÓN DE LA ZONA DE RIESGO EXTREMA REQUIEREN DE UN TRATAMIENTO PRIORITARIO. SE  DEBEN  IMPLEMENTAR LOS CONTROLES ORIENTADOS  A REDUCIR LA POSIBILIDAD  DE OCURRENCIA DEL RIESGO O DISMINUIR EL IMPACTO DE SUS EFECTOS Y TOMAR </t>
  </si>
  <si>
    <t>TODO EL AÑO 2020</t>
  </si>
  <si>
    <t>29 DE JULIO DE 2020</t>
  </si>
  <si>
    <t>AGOSTO DE 2020</t>
  </si>
  <si>
    <t>15 DE AGOSTO DE 2020 - 15 DE FEBRERO DE 2020</t>
  </si>
  <si>
    <t xml:space="preserve"> 15 DICIEMBRE DE 2020</t>
  </si>
  <si>
    <t>15 DE DICIEMBRE DE 2020</t>
  </si>
  <si>
    <t>LOS RIESGOS DE CORRUPCION DE LAS ZONAS BAJA SE ENCUENTRAN EN UN NIVEL QUE PUEDE ELIMINARSE O REDUCIRSE FACILMENTE CON LOS CONTROLES ESTABLECIDOS EN LA ENTIDAD</t>
  </si>
  <si>
    <t>Falta de idoneidad y conocimientos técnicos por parte del funcionario formulador</t>
  </si>
  <si>
    <t>Procedimientos establecidos en  el  Acuerdo 45 de 2016 de la comisión rectora, (Ley 80 articulo 25 numeral 7 - 12 y articulo 26 numeral 6  -( Decreto 1082 2015 articulo 2.2.1.1.2.1.1.); con finalidad de mejoramiento continuo en la aplicación de la normatividad seguido de su verifiación y control.</t>
  </si>
  <si>
    <r>
      <t xml:space="preserve">Profesional Univeritario y/o Especializado adscrito a la secretaria de Infraestructura Departamental </t>
    </r>
    <r>
      <rPr>
        <sz val="10"/>
        <color indexed="10"/>
        <rFont val="Arial"/>
      </rPr>
      <t/>
    </r>
  </si>
  <si>
    <t>Número de funcionarios capacitados</t>
  </si>
  <si>
    <t>Ineficiencia en la obtención  entrega oportuna de la información requerida para la elaboración de planes, programas y proyectos para poder lograr su debida estructuración técnica y normativa</t>
  </si>
  <si>
    <t>Mala formulación de los planes,  programas y proyectos por falta de información indicada y consistente que no están acorde con la realidad del sector al cual se apunta a solucionar la problemática social objetivo, lo cual se reflejará en baja gestión</t>
  </si>
  <si>
    <t xml:space="preserve">Desconocimiento y falta de aplicación por parte de los funcionarios responsables de las consideraciones normativas  de rigor y la no estructuración técnica y legal requerida para garantizar la eficiencia en la gestión </t>
  </si>
  <si>
    <t>Mala formulación de los proyectos, atrasos en la ejecución de los mismos, detrimento patrimonial y todo el tipo de investigaciones y responsabilidades a las que da lugar esta situación irregular</t>
  </si>
  <si>
    <t>Manipulaciones  malintencionadas de la información por parte de funcionarios deshonestos, como también el no cumplimiento de los requerimientos de ley establecidos en materia de contratación pública</t>
  </si>
  <si>
    <t>Detrimento Patrimonial, investigaciones o posibles sanciones penales, fiscales o disciplinarias o una combinación de éstas</t>
  </si>
  <si>
    <t xml:space="preserve">Profesional Univeritario y/o Especializado adscrito a la secretaria de Infraestructura Departamental </t>
  </si>
  <si>
    <t>Entrega inoportuna de los documentos requeridos para los procesos contractuales por el  desconocimiento de la ley de contratación, sus decretos reglamentarios y la normativa interna de la entidad.</t>
  </si>
  <si>
    <t>Desconocimiento y falta de idoneidad de los funcionarios responsables en la aplicación de la normatividad</t>
  </si>
  <si>
    <t>Destitución del cargo. Sanciones penales, fiscales y disciplinarias.  Mala gestión por todos los inconvenientes que trae consigola falta de planeación, por lo cual los indicadores de la gestión pública no serán los deseados y se pondrá en riesgo la inversión de dineros públicos</t>
  </si>
  <si>
    <t xml:space="preserve">Normatividad vigente en el proceso contractual de los proyectos viabilizados, priorizados y aprobados.  Ley 80 articulo 25 numeral 7 y 12 - ley 80 articulo 26 numeral 6 - decreto 1082 de 2015 articulo 2.2.1.1.2.1.1.
</t>
  </si>
  <si>
    <t xml:space="preserve">Abogado especializado adscrito a la secretaria de Infraestructura Departamental </t>
  </si>
  <si>
    <t>No ejecutar el proyecto a satisfacción, no cumpliendo con todos los requimientos técnicos y legales de una normal ejecución</t>
  </si>
  <si>
    <t>Sanciones disciplinarias, fiscales y penales con serios riesgos de pérdida de la inversión pública por la calidad de las obras y bpor consiguiente bajos indicadores de gestión</t>
  </si>
  <si>
    <r>
      <t xml:space="preserve">Lista de chequeo de los procedimientos a realizar y sus evidencias. </t>
    </r>
    <r>
      <rPr>
        <sz val="10"/>
        <color indexed="10"/>
        <rFont val="Arial"/>
      </rPr>
      <t/>
    </r>
  </si>
  <si>
    <t>supervisiones con lista de chequeo/ total de la supervisiones</t>
  </si>
  <si>
    <t>Sanción disciplinaria y proyectos mal ejecutados</t>
  </si>
  <si>
    <t xml:space="preserve">Ausencia de controles en la verificación de estudios de factibilidad técnica y económica </t>
  </si>
  <si>
    <t>Número de controles aumentados</t>
  </si>
  <si>
    <t>Manipulaciones  malaintencionadas por parte de funcionarios deshonestos, como también el no cumplimiento de los requerimientos de ley establecidos en materia de contratación pública</t>
  </si>
  <si>
    <t>Funcionarios con perfil profesional no idóneo para realizar la actividad</t>
  </si>
  <si>
    <t>Número funcionarios capacitados</t>
  </si>
  <si>
    <t>Establecer controles por parte del responsable del proceso; Efectuar sondeos de mercados como:                                                                -Documentar controles (procedimiento).
-Cotizaciones y documentos de precios históricos (listados de precios)</t>
  </si>
  <si>
    <t xml:space="preserve">Profesional especializado adscrito a la secretaria de Infraestructura Departamental </t>
  </si>
  <si>
    <t xml:space="preserve">Normatividad vigente en el proceso de dar respuestas a las peticiones y/o requerimientos. Ley 1437 de 2011 - Artículo 74. (Constitución Política de Colombia) Articulo 30 de la ley 1437 </t>
  </si>
  <si>
    <t>Segmentación de un servicio, obra u objeto a contratar</t>
  </si>
  <si>
    <t>Fallas en la inspección, segumiento y control de cada uno de los proyectos con recursos del SGR por parte de los funcionarios designados, Alteración en los avances reales de ejecucion de los proyectos.</t>
  </si>
  <si>
    <t>Falta de funcionarios responsables con la labor para la cual se le fue contratado, que cumplan con la entrega de los documentos en el tiempo establecido</t>
  </si>
  <si>
    <t>31 de diciembre 2020</t>
  </si>
  <si>
    <t>03/02/2020
3/02/2020</t>
  </si>
  <si>
    <t>31/12/2020
30/05/2020</t>
  </si>
  <si>
    <t>Demora en los cargues de los pagos que hacen los contribuyentes, presentandose inconsistencia en la información por ser cargues manuales y quejas por parte de los contribyentes</t>
  </si>
  <si>
    <t>No existe un webservice entre el software PCT y el Banco BBVA</t>
  </si>
  <si>
    <t>Implementar el nuevo software de liquidaci{on de impuestos junto con el Webservice</t>
  </si>
  <si>
    <t>Nuevo software de liquidación de impuestos implementado junto con el webservice</t>
  </si>
  <si>
    <t>John Rivero</t>
  </si>
  <si>
    <t># de bases de datos con claves</t>
  </si>
  <si>
    <t>Líder de Gestión Documental</t>
  </si>
  <si>
    <t>Archivos de Gestión Organizados, Inventarios documentales elaborados</t>
  </si>
  <si>
    <t>Poca implementación de instrumentos archivisticos como: programa de Gestión Documental, tablas de retención, Sistema integrado de conservación de documentos</t>
  </si>
  <si>
    <t>Instrumentos de la Gestión Documental aprobados por la entidad (PGD-PINAR,SIC, TRD, POLÍTICA DE GESTIÓN DOCUMENTAL)</t>
  </si>
  <si>
    <t>Apropiar los recursos necesarios para la implementación del Programa de Gestión Documental, Sistema Integrado de Conservación y Aplicar TRD, permitiendo la ejecución de las actividades programadas en la linea de tiempo establecida para la vigencia 2020</t>
  </si>
  <si>
    <t xml:space="preserve">CDP, RP, Contratos asociados y registro de actividades adelantadas </t>
  </si>
  <si>
    <t>Instrumentos Archivisticos implementados</t>
  </si>
  <si>
    <t xml:space="preserve">Pérdida de información por deterioro, destrucción indebida </t>
  </si>
  <si>
    <t>Falta elaboración de las Tablas de Valoración Documental, lo que incrementa el fondo acumulado de la entidad y dificulta el acceso a la información</t>
  </si>
  <si>
    <t>Ley General de Archivos 594 de 2000, y demás decretos y acuerdos expedidos por el Archivo General de la Nación que regulan la matera</t>
  </si>
  <si>
    <t>Apropiar los recursos necesarios para la elaboración de las Tablas de Valoración Documental</t>
  </si>
  <si>
    <t>CDP, RP, Actos administrativos de Aprobación de las TVD</t>
  </si>
  <si>
    <t>Tabla de Valoración Documental elaborada</t>
  </si>
  <si>
    <t>Almacenista General</t>
  </si>
  <si>
    <t>Personal externos o interno sin autorizaciòn pueda alterar la informaciòn de las bases de datos.</t>
  </si>
  <si>
    <t>No aplicaciòn de los controles de seguirad informàtica</t>
  </si>
  <si>
    <t>Afectaciòn de los procesos soportados en aplicativos</t>
  </si>
  <si>
    <t xml:space="preserve">Procedimiento de protecciòn activos, Politica de Seguridad de la Información, Plan de Preservación Digital </t>
  </si>
  <si>
    <t xml:space="preserve">El responsable debe aplicar los controles como estan establecido en los procedimientos </t>
  </si>
  <si>
    <t>Profesional Esp Oficina de Sistemas</t>
  </si>
  <si>
    <t>Lista de chequeo e imágenes</t>
  </si>
  <si>
    <t>nùmero de incidentes/afectaciòn de sistemas</t>
  </si>
  <si>
    <t xml:space="preserve">sustraccion por parte de terceros de estos elementos </t>
  </si>
  <si>
    <t xml:space="preserve">Pocas medidas de seguridad y control de acceso a la bodega de Almacen </t>
  </si>
  <si>
    <t>Normas técnicas de contabilidad, normas asociadas al manejo d einventarios, software PCT</t>
  </si>
  <si>
    <t>Control en el acceso a bodega y restringir el paso de personal no autorizado y dotar de herramientas tecnologicas al funcionario a cargo de bodega para la consulta de inventarios</t>
  </si>
  <si>
    <t>Procedimiento documentado de la gestión de inventarios, entradas y salidas de elementos de almacen</t>
  </si>
  <si>
    <t>Direccionamiento o ajuste de los estudios previos y demás documentos de las etapas de planeación y selección del proceso de
contratación, para favorecer a un tercero, omitiendo el cumplimiento del principio de selección objetiva (E. Precontractual)</t>
  </si>
  <si>
    <t>Falta de Actualización del Manual de contratación de la Administración Departamental</t>
  </si>
  <si>
    <t>Imposibilidad de contratar o contratar con deficiencias en calidad; Inadecuada selección del contratista; ; Investigaciones disciplinarias, penales, fiscales y civiles y detrimento patrimonial</t>
  </si>
  <si>
    <t>signar profesionales de las diferentes sectoriales que tienen delegación en materia contractual, para la revisión y ajustes al Manual de Contratación de la Entidad</t>
  </si>
  <si>
    <t xml:space="preserve">Secretaria General </t>
  </si>
  <si>
    <t>Actas de sesiones de trabajo, Acto administrativo de aprobación del Manual de Contratación</t>
  </si>
  <si>
    <t>Adquisicion indebida de bienes y servicios</t>
  </si>
  <si>
    <t>Debilidades en la Planeación e identificación de necesidades de compra de bienes y servicios</t>
  </si>
  <si>
    <t>Adquisición de Bienes, Productos o Servicios no acordes a las necesidades reales de la entidad, Detrimento Patrimonial</t>
  </si>
  <si>
    <t>Manual de contratacion y ley 80 de 1993 Decreto 1510 de 2013 compilado por el  Decreto ley 1082 del 25 de mayo del 2015., Plan de Compras de la entidad</t>
  </si>
  <si>
    <t xml:space="preserve">Preventiva: Talleres sobre contratación estatal; Planeación de las compras de bienes y servicios </t>
  </si>
  <si>
    <t>Manual de Contratación y Registros de capacitación y socialziación, Plan de compras</t>
  </si>
  <si>
    <t>Manual de contratación aprobado</t>
  </si>
  <si>
    <t xml:space="preserve">Falta de procedimientos asociados al proceso de Contratación e Interventoria </t>
  </si>
  <si>
    <t>Detrimento patrimonial, sanciones para la entidad y los ordenadores del gasto</t>
  </si>
  <si>
    <t xml:space="preserve">Elaborar los procedimientos asociados al Proceso de contratación e interventoria de la entidad </t>
  </si>
  <si>
    <t>Procedimientos  elaborados y aprobados por la entidad</t>
  </si>
  <si>
    <t>Procedimientos elaborados</t>
  </si>
  <si>
    <t>Deficiencia en el ejercicio de la supervisión y/o la interventoría (amiguismo)</t>
  </si>
  <si>
    <t>Adquisición de Bienes, Productos o Servicios no acordes a las necesidades reales de la entidad O sin el cumplimiento de requisitos; Incumplimiento clausulas del contrato (parcial o total); Investigaciones disciplinarias, penales, fiscales y civiles; Detrimento Patrimonial</t>
  </si>
  <si>
    <t>Preventiva: Charla sobre experiencias en la contratación (analisis de hallazgos) Correctiva:  La Secretaria Ordenadora del Gasto que detecte la irregularidad, reportará ante la autoridad competente (disciplinaria o fiscal o civil o penal), al servidor público y/o contratista que en ejercicio de la función de supervisor y/o interventor, reciba en nombre de la entidad un producto, bien o servicio que no satisfaga o no cumpla con las necesidades de la entidad, con el fin de que ésta desde su competencia realice las acciones a que haya lugar</t>
  </si>
  <si>
    <t>Registro de Charlas en materia de contratación, reporte de hallazgos asociados a faltas en el ejercicio de la supervisión e interventoria</t>
  </si>
  <si>
    <t>Supervisores capacitados</t>
  </si>
  <si>
    <t>Componente 2: Racionalización de Trámites</t>
  </si>
  <si>
    <r>
      <rPr>
        <b/>
        <sz val="9"/>
        <rFont val="Arial"/>
        <family val="2"/>
      </rPr>
      <t>INFRAESTRUCTURA</t>
    </r>
    <r>
      <rPr>
        <sz val="9"/>
        <rFont val="Arial"/>
        <family val="2"/>
      </rPr>
      <t>: Formulación de proyectos</t>
    </r>
  </si>
  <si>
    <r>
      <t xml:space="preserve">Procedimientos establecidos en  el  Acuerdo 45 de 2016 de la comisión rectora, (Ley 80 articulo 25 numeral 7 - 12 y articulo 26 numeral 6  -( Decreto 1082 2015 articulo 2.2.1.1.2.1.1.); con finalidad de mejoramiento continuo en la aplicación de la normatividad seguido de su verifiación y control. </t>
    </r>
    <r>
      <rPr>
        <sz val="9"/>
        <color indexed="8"/>
        <rFont val="Arial"/>
        <family val="2"/>
      </rPr>
      <t xml:space="preserve">
</t>
    </r>
  </si>
  <si>
    <r>
      <rPr>
        <b/>
        <sz val="9"/>
        <color indexed="8"/>
        <rFont val="Arial"/>
        <family val="2"/>
      </rPr>
      <t>INFRAESTRUCTURA</t>
    </r>
    <r>
      <rPr>
        <sz val="9"/>
        <color indexed="8"/>
        <rFont val="Arial"/>
        <family val="2"/>
      </rPr>
      <t xml:space="preserve">
Planeación del proceso contractual </t>
    </r>
  </si>
  <si>
    <r>
      <rPr>
        <b/>
        <sz val="9"/>
        <color indexed="8"/>
        <rFont val="Arial"/>
        <family val="2"/>
      </rPr>
      <t xml:space="preserve">INFRAESTRUCTURA </t>
    </r>
    <r>
      <rPr>
        <sz val="9"/>
        <color indexed="8"/>
        <rFont val="Arial"/>
        <family val="2"/>
      </rPr>
      <t xml:space="preserve">
Supervisión de los convenios y/o contratos.</t>
    </r>
  </si>
  <si>
    <r>
      <rPr>
        <b/>
        <sz val="9"/>
        <color indexed="8"/>
        <rFont val="Arial"/>
        <family val="2"/>
      </rPr>
      <t>INFRAESTRUCTURA</t>
    </r>
    <r>
      <rPr>
        <sz val="9"/>
        <color indexed="8"/>
        <rFont val="Arial"/>
        <family val="2"/>
      </rPr>
      <t xml:space="preserve">
Contratación</t>
    </r>
  </si>
  <si>
    <r>
      <t xml:space="preserve">Abogado especializado adscrito a la secretaria de Infraestructura Departamental </t>
    </r>
    <r>
      <rPr>
        <sz val="9"/>
        <color indexed="10"/>
        <rFont val="Arial"/>
        <family val="2"/>
      </rPr>
      <t xml:space="preserve"> </t>
    </r>
  </si>
  <si>
    <r>
      <rPr>
        <b/>
        <sz val="9"/>
        <color indexed="8"/>
        <rFont val="Arial"/>
        <family val="2"/>
      </rPr>
      <t>INFRAESTRUCTURA</t>
    </r>
    <r>
      <rPr>
        <sz val="9"/>
        <color indexed="8"/>
        <rFont val="Arial"/>
        <family val="2"/>
      </rPr>
      <t xml:space="preserve">
Realizar planeación contractual</t>
    </r>
  </si>
  <si>
    <r>
      <rPr>
        <b/>
        <sz val="9"/>
        <rFont val="Arial"/>
        <family val="2"/>
      </rPr>
      <t>INFRAESTRUCTURA</t>
    </r>
    <r>
      <rPr>
        <sz val="9"/>
        <rFont val="Arial"/>
        <family val="2"/>
      </rPr>
      <t xml:space="preserve">
Dar respuesta a peticiones y/o  requerimientos de procesos determinados.</t>
    </r>
  </si>
  <si>
    <r>
      <rPr>
        <b/>
        <sz val="9"/>
        <color indexed="8"/>
        <rFont val="Arial"/>
        <family val="2"/>
      </rPr>
      <t>INFRAESTRUCTURA</t>
    </r>
    <r>
      <rPr>
        <sz val="9"/>
        <color indexed="8"/>
        <rFont val="Arial"/>
        <family val="2"/>
      </rPr>
      <t xml:space="preserve">
Monitoreo, Seguimiento, Control y Evaluación Proyectos financiados con recursos del SGR.</t>
    </r>
  </si>
  <si>
    <r>
      <rPr>
        <b/>
        <sz val="9"/>
        <color indexed="8"/>
        <rFont val="Arial"/>
        <family val="2"/>
      </rPr>
      <t>Eficacia</t>
    </r>
    <r>
      <rPr>
        <sz val="9"/>
        <color indexed="8"/>
        <rFont val="Arial"/>
        <family val="2"/>
      </rPr>
      <t xml:space="preserve"> Numeros de oficios enviados</t>
    </r>
  </si>
  <si>
    <r>
      <t xml:space="preserve"> 1</t>
    </r>
    <r>
      <rPr>
        <sz val="9"/>
        <color indexed="8"/>
        <rFont val="Arial"/>
        <family val="2"/>
      </rPr>
      <t xml:space="preserve">. Estudio de las quejas, informes y remisiones que se allegan a la Oficina de Control Interno Discipliario, con base en la fecha de los hechos. Dar el impulso adecuado inmediatamente se ponga en conocimiento la queja y/o informe. 
 </t>
    </r>
  </si>
  <si>
    <t>20/02/2020 al 19/03/2020</t>
  </si>
  <si>
    <t>05/03/2020 al 26/03/2020</t>
  </si>
  <si>
    <t>23/04/2020*</t>
  </si>
  <si>
    <t>18/05/2020*</t>
  </si>
  <si>
    <t>4/05/2020*</t>
  </si>
  <si>
    <r>
      <rPr>
        <b/>
        <sz val="10"/>
        <color indexed="8"/>
        <rFont val="Arial"/>
        <family val="2"/>
      </rPr>
      <t>Subcomponente 1</t>
    </r>
    <r>
      <rPr>
        <sz val="10"/>
        <color indexed="8"/>
        <rFont val="Arial"/>
        <family val="2"/>
      </rPr>
      <t xml:space="preserve">
Estructura Administrativa y Direccionamiento Estratégico"
</t>
    </r>
  </si>
  <si>
    <t>Constituir formalmente  la dependencia de Atención al Ciudadano atendiendo las directrices del Programa Nacional de Servicio al Ciudadano del Departamento Nacional de Planeación</t>
  </si>
  <si>
    <t xml:space="preserve">Formalización dependencia </t>
  </si>
  <si>
    <t>Dependencia Constituida</t>
  </si>
  <si>
    <t>Comunicar la identidad institucional a los ciudadanos en el área de servicio al ciudadano, con imágenes visuales (carnets, logos)</t>
  </si>
  <si>
    <t>Mejoramiento Institucional</t>
  </si>
  <si>
    <t xml:space="preserve">Desarrollar campañas informativas sobre los trámites y servicios que presta la Entidad y sus requisitos. </t>
  </si>
  <si>
    <t># de campañas realizadas</t>
  </si>
  <si>
    <t>Asesor de Asuntos internos * Asesor de Comunicaciones</t>
  </si>
  <si>
    <t>30/06/2020  * 31/12/2020</t>
  </si>
  <si>
    <t>Fortalecer el proceso de capacitación de los servidores del área de atención al ciudadano;  se deben Incluir en el proceso de inducción y reinducción de la entidad  (Política de servicio al ciudadano, normatividad, procedimientos, oferta institucional/portafolio de servicios, protocolos de servicio al ciudadano, uso de sistemas de información de la entidad, política de tratamiento de datos personales plataformas virtuales (no más filas, SUIT), información general de la entidad (organigrama, contactos dependencias, misión, visión, valores, plan de desarrollo), con una periocidad  no mayor a 6 meses.</t>
  </si>
  <si>
    <t># funcionarios capacitados</t>
  </si>
  <si>
    <t>30/05/2020 * 30/11/2020</t>
  </si>
  <si>
    <t>Promover la participación de los Servidores Públicos del área de atención al ciudadano en los talleres y cursos virtuales de Lenguaje Claro ofrecidos por el PNSC del Departamento Nacional de Planeación.</t>
  </si>
  <si>
    <t>Registro de Participantes</t>
  </si>
  <si>
    <t>Divulgar a los servidores públicos de la entidad la Guía de Lenguaje Claro del PNSC del Departamento Nacional de Planeación.</t>
  </si>
  <si>
    <t>Evidencia de Socialización</t>
  </si>
  <si>
    <t># guías  entregadas</t>
  </si>
  <si>
    <r>
      <rPr>
        <b/>
        <sz val="10"/>
        <color indexed="8"/>
        <rFont val="Arial"/>
        <family val="2"/>
      </rPr>
      <t>Subcomponente 4</t>
    </r>
    <r>
      <rPr>
        <sz val="10"/>
        <color indexed="8"/>
        <rFont val="Arial"/>
        <family val="2"/>
      </rPr>
      <t xml:space="preserve">
Normativo y Procedimental</t>
    </r>
  </si>
  <si>
    <t>Elaborar el Protocolo de  Atención al Ciudadano para fortalecer el funcionamiento armónico del sistema de servicio al ciudadano de la Gobernación atendiendo las recomendaciones efectuadas al borrador de este documento por el profesional especializado de MECI - CALIDAD</t>
  </si>
  <si>
    <t>Protocolo de Atención al Ciudadano  publicado</t>
  </si>
  <si>
    <t>Dcto del protocolo</t>
  </si>
  <si>
    <t>Asesor de Asuntos Internos</t>
  </si>
  <si>
    <t>Articular el sistema de gestión documental con los sistemas de información dispuestos para el servicio a la ciudadania en los diferentes canales de atención.</t>
  </si>
  <si>
    <t>Asesor de Asuntos Internos * Lider del Programa de Archivo</t>
  </si>
  <si>
    <t>Actualización y unificación de procedimientos relacionados con PQRSD de la entidad</t>
  </si>
  <si>
    <t>Procedimiento Unificado</t>
  </si>
  <si>
    <t>30/06/2020 * 31/12/2020</t>
  </si>
  <si>
    <t>Planificar y realizar de manera periódica,mediciones de percepción ciudadana frente a la calidad de los trámites y servicios brindados por la entidad de manera presencial y  por medios electrónicos</t>
  </si>
  <si>
    <t>Se Identifican los actores pertinentes para el proceso de comunicación pública y dialogo: Gremios, Organizaciones Sociales, Entidades de Control, la Academia y la Ciudadanía en general.</t>
  </si>
  <si>
    <t>16/03/2020 al 14/04/2020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</si>
</sst>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sz val="10"/>
      <name val="Arial"/>
      <family val="2"/>
    </font>
    <font>
      <sz val="9"/>
      <name val="Arial"/>
      <family val="2"/>
    </font>
    <font>
      <b/>
      <sz val="10"/>
      <name val="Arial"/>
      <family val="2"/>
    </font>
    <font>
      <sz val="9"/>
      <color indexed="81"/>
      <name val="Tahoma"/>
      <family val="2"/>
    </font>
    <font>
      <b/>
      <sz val="9"/>
      <color indexed="81"/>
      <name val="Tahoma"/>
      <family val="2"/>
    </font>
    <font>
      <b/>
      <shadow/>
      <sz val="10"/>
      <name val="Arial"/>
      <family val="2"/>
    </font>
    <font>
      <b/>
      <sz val="9"/>
      <name val="Arial"/>
      <family val="2"/>
    </font>
    <font>
      <sz val="10"/>
      <color indexed="8"/>
      <name val="Arial"/>
      <family val="2"/>
    </font>
    <font>
      <b/>
      <sz val="10"/>
      <color indexed="8"/>
      <name val="Arial"/>
      <family val="2"/>
    </font>
    <font>
      <sz val="11"/>
      <color indexed="8"/>
      <name val="Arial"/>
      <family val="2"/>
    </font>
    <font>
      <i/>
      <sz val="11"/>
      <color indexed="8"/>
      <name val="Arial"/>
      <family val="2"/>
    </font>
    <font>
      <sz val="9"/>
      <color indexed="81"/>
      <name val="Tahoma"/>
    </font>
    <font>
      <sz val="10"/>
      <color indexed="10"/>
      <name val="Arial"/>
    </font>
    <font>
      <sz val="9"/>
      <color indexed="8"/>
      <name val="Arial"/>
      <family val="2"/>
    </font>
    <font>
      <b/>
      <sz val="9"/>
      <color indexed="8"/>
      <name val="Arial"/>
      <family val="2"/>
    </font>
    <font>
      <sz val="9"/>
      <color indexed="10"/>
      <name val="Arial"/>
      <family val="2"/>
    </font>
    <font>
      <sz val="10"/>
      <color theme="1"/>
      <name val="Times New Roman"/>
      <family val="1"/>
    </font>
    <font>
      <b/>
      <sz val="9"/>
      <color rgb="FF363435"/>
      <name val="Arial"/>
      <family val="2"/>
    </font>
    <font>
      <b/>
      <sz val="14"/>
      <color theme="1"/>
      <name val="Calibri"/>
      <family val="2"/>
      <scheme val="minor"/>
    </font>
    <font>
      <sz val="10"/>
      <color theme="1"/>
      <name val="Arial"/>
      <family val="2"/>
    </font>
    <font>
      <sz val="11"/>
      <color theme="1"/>
      <name val="Arial"/>
      <family val="2"/>
    </font>
    <font>
      <sz val="11"/>
      <color rgb="FF000000"/>
      <name val="Arial"/>
      <family val="2"/>
    </font>
    <font>
      <b/>
      <sz val="10"/>
      <color theme="1"/>
      <name val="Arial"/>
      <family val="2"/>
    </font>
    <font>
      <sz val="9"/>
      <name val="Calibri"/>
      <family val="2"/>
      <scheme val="minor"/>
    </font>
    <font>
      <sz val="9"/>
      <color indexed="8"/>
      <name val="Calibri"/>
      <family val="2"/>
      <scheme val="minor"/>
    </font>
    <font>
      <sz val="9"/>
      <color rgb="FF000000"/>
      <name val="Calibri"/>
      <family val="2"/>
      <scheme val="minor"/>
    </font>
    <font>
      <sz val="9"/>
      <color theme="1"/>
      <name val="Calibri"/>
      <family val="2"/>
      <scheme val="minor"/>
    </font>
    <font>
      <sz val="9"/>
      <color theme="1"/>
      <name val="Arial"/>
      <family val="2"/>
    </font>
    <font>
      <sz val="9"/>
      <color rgb="FF000000"/>
      <name val="Arial"/>
      <family val="2"/>
    </font>
    <font>
      <sz val="9"/>
      <color rgb="FF111111"/>
      <name val="Arial"/>
      <family val="2"/>
    </font>
    <font>
      <b/>
      <sz val="11"/>
      <color rgb="FF363435"/>
      <name val="Arial"/>
      <family val="2"/>
    </font>
    <font>
      <b/>
      <sz val="9"/>
      <color theme="1"/>
      <name val="Arial"/>
      <family val="2"/>
    </font>
    <font>
      <b/>
      <sz val="16"/>
      <color theme="1"/>
      <name val="Calibri"/>
      <family val="2"/>
      <scheme val="minor"/>
    </font>
    <font>
      <b/>
      <sz val="11"/>
      <color theme="1"/>
      <name val="Arial"/>
      <family val="2"/>
    </font>
    <font>
      <b/>
      <sz val="12"/>
      <color theme="1"/>
      <name val="Arial"/>
      <family val="2"/>
    </font>
    <font>
      <b/>
      <sz val="14"/>
      <color theme="1"/>
      <name val="Arial"/>
      <family val="2"/>
    </font>
    <font>
      <b/>
      <sz val="10"/>
      <color rgb="FF000000"/>
      <name val="Arial"/>
      <family val="2"/>
    </font>
  </fonts>
  <fills count="13">
    <fill>
      <patternFill patternType="none"/>
    </fill>
    <fill>
      <patternFill patternType="gray125"/>
    </fill>
    <fill>
      <patternFill patternType="solid">
        <fgColor indexed="9"/>
        <bgColor indexed="64"/>
      </patternFill>
    </fill>
    <fill>
      <patternFill patternType="solid">
        <fgColor rgb="FFE5E6E7"/>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rgb="FF000000"/>
      </patternFill>
    </fill>
    <fill>
      <patternFill patternType="solid">
        <fgColor rgb="FFFFFFFF"/>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363435"/>
      </left>
      <right style="medium">
        <color rgb="FF363435"/>
      </right>
      <top/>
      <bottom style="medium">
        <color rgb="FF363435"/>
      </bottom>
      <diagonal/>
    </border>
    <border>
      <left/>
      <right style="medium">
        <color rgb="FF363435"/>
      </right>
      <top/>
      <bottom style="medium">
        <color rgb="FF363435"/>
      </bottom>
      <diagonal/>
    </border>
    <border>
      <left style="medium">
        <color rgb="FF363435"/>
      </left>
      <right style="medium">
        <color rgb="FF363435"/>
      </right>
      <top style="medium">
        <color rgb="FF363435"/>
      </top>
      <bottom style="medium">
        <color rgb="FF363435"/>
      </bottom>
      <diagonal/>
    </border>
    <border>
      <left/>
      <right style="medium">
        <color rgb="FF363435"/>
      </right>
      <top style="medium">
        <color rgb="FF363435"/>
      </top>
      <bottom style="medium">
        <color rgb="FF363435"/>
      </bottom>
      <diagonal/>
    </border>
    <border>
      <left style="medium">
        <color rgb="FF363435"/>
      </left>
      <right/>
      <top/>
      <bottom style="medium">
        <color rgb="FF363435"/>
      </bottom>
      <diagonal/>
    </border>
    <border>
      <left/>
      <right/>
      <top/>
      <bottom style="medium">
        <color rgb="FF363435"/>
      </bottom>
      <diagonal/>
    </border>
  </borders>
  <cellStyleXfs count="1">
    <xf numFmtId="0" fontId="0" fillId="0" borderId="0"/>
  </cellStyleXfs>
  <cellXfs count="318">
    <xf numFmtId="0" fontId="0" fillId="0" borderId="0" xfId="0"/>
    <xf numFmtId="0" fontId="17" fillId="0" borderId="22" xfId="0" applyFont="1" applyBorder="1" applyAlignment="1">
      <alignment vertical="center" wrapText="1"/>
    </xf>
    <xf numFmtId="0" fontId="17" fillId="0" borderId="23" xfId="0" applyFont="1" applyBorder="1" applyAlignment="1">
      <alignment vertical="center" wrapText="1"/>
    </xf>
    <xf numFmtId="0" fontId="0" fillId="0" borderId="0" xfId="0" applyAlignment="1">
      <alignment horizontal="center"/>
    </xf>
    <xf numFmtId="0" fontId="0" fillId="0" borderId="0" xfId="0" applyAlignment="1">
      <alignment vertical="top"/>
    </xf>
    <xf numFmtId="0" fontId="18" fillId="3" borderId="24"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9" fillId="0" borderId="0" xfId="0" applyFont="1" applyAlignment="1">
      <alignment horizontal="center"/>
    </xf>
    <xf numFmtId="0" fontId="3" fillId="4" borderId="1" xfId="0" applyFont="1" applyFill="1" applyBorder="1" applyAlignment="1" applyProtection="1">
      <alignment horizontal="center" vertical="center" textRotation="90" wrapText="1"/>
    </xf>
    <xf numFmtId="0" fontId="1" fillId="0" borderId="1" xfId="0" applyFont="1" applyFill="1" applyBorder="1" applyAlignment="1">
      <alignment horizontal="justify" vertical="top" wrapText="1"/>
    </xf>
    <xf numFmtId="0" fontId="3" fillId="4" borderId="1" xfId="0" applyFont="1" applyFill="1" applyBorder="1" applyAlignment="1">
      <alignment horizontal="center" vertical="center" textRotation="90"/>
    </xf>
    <xf numFmtId="0" fontId="20" fillId="0" borderId="1" xfId="0" applyFont="1" applyFill="1" applyBorder="1" applyAlignment="1">
      <alignment horizontal="center" vertical="top" wrapText="1"/>
    </xf>
    <xf numFmtId="0" fontId="2" fillId="5"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justify" vertical="top"/>
    </xf>
    <xf numFmtId="0" fontId="2" fillId="0" borderId="1" xfId="0" applyNumberFormat="1" applyFont="1" applyFill="1" applyBorder="1" applyAlignment="1" applyProtection="1">
      <alignment horizontal="center" vertical="center" wrapText="1"/>
    </xf>
    <xf numFmtId="0" fontId="2" fillId="5" borderId="1" xfId="0" applyFont="1" applyFill="1" applyBorder="1" applyAlignment="1">
      <alignment horizontal="justify"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2" borderId="1" xfId="0" applyFont="1" applyFill="1" applyBorder="1" applyAlignment="1" applyProtection="1">
      <alignment horizontal="center" vertical="center"/>
    </xf>
    <xf numFmtId="0" fontId="20" fillId="0" borderId="1" xfId="0" applyFont="1" applyFill="1" applyBorder="1" applyAlignment="1">
      <alignment horizontal="left" vertical="top" wrapText="1"/>
    </xf>
    <xf numFmtId="0" fontId="2" fillId="5" borderId="1" xfId="0" applyFont="1" applyFill="1" applyBorder="1" applyAlignment="1" applyProtection="1">
      <alignment horizontal="center" vertical="center" wrapText="1"/>
      <protection locked="0"/>
    </xf>
    <xf numFmtId="0" fontId="20" fillId="0" borderId="1" xfId="0" applyFont="1" applyFill="1" applyBorder="1" applyAlignment="1">
      <alignment horizontal="justify" vertical="top" wrapText="1"/>
    </xf>
    <xf numFmtId="0" fontId="0" fillId="0" borderId="0" xfId="0" applyFont="1" applyAlignment="1">
      <alignment vertical="top"/>
    </xf>
    <xf numFmtId="0" fontId="21" fillId="0" borderId="1" xfId="0" applyFont="1" applyBorder="1" applyAlignment="1">
      <alignment horizontal="center" vertical="center"/>
    </xf>
    <xf numFmtId="0" fontId="22" fillId="0" borderId="1" xfId="0" applyFont="1" applyBorder="1" applyAlignment="1">
      <alignment horizontal="justify" vertical="top" wrapText="1"/>
    </xf>
    <xf numFmtId="14" fontId="22" fillId="0" borderId="2" xfId="0" applyNumberFormat="1" applyFont="1" applyBorder="1" applyAlignment="1">
      <alignment horizontal="center" vertical="center" wrapText="1"/>
    </xf>
    <xf numFmtId="0" fontId="22" fillId="0" borderId="3" xfId="0" applyFont="1" applyFill="1" applyBorder="1" applyAlignment="1">
      <alignment horizontal="justify" vertical="top" wrapText="1"/>
    </xf>
    <xf numFmtId="0" fontId="21" fillId="0" borderId="1" xfId="0" applyFont="1" applyBorder="1" applyAlignment="1">
      <alignment vertical="top" wrapText="1"/>
    </xf>
    <xf numFmtId="0" fontId="22" fillId="0" borderId="1" xfId="0" applyFont="1" applyBorder="1" applyAlignment="1">
      <alignment horizontal="justify" vertical="top"/>
    </xf>
    <xf numFmtId="0" fontId="21" fillId="0" borderId="4" xfId="0" applyFont="1" applyBorder="1" applyAlignment="1">
      <alignment horizontal="center" vertical="center"/>
    </xf>
    <xf numFmtId="0" fontId="22" fillId="0" borderId="4" xfId="0" applyFont="1" applyBorder="1" applyAlignment="1">
      <alignment horizontal="justify" vertical="top"/>
    </xf>
    <xf numFmtId="0" fontId="21" fillId="0" borderId="4" xfId="0" applyFont="1" applyBorder="1" applyAlignment="1">
      <alignment vertical="top" wrapText="1"/>
    </xf>
    <xf numFmtId="0" fontId="23" fillId="0" borderId="5" xfId="0" applyFont="1" applyFill="1" applyBorder="1" applyAlignment="1">
      <alignment horizontal="center" vertical="center"/>
    </xf>
    <xf numFmtId="0" fontId="20" fillId="0" borderId="1" xfId="0" applyFont="1" applyFill="1" applyBorder="1" applyAlignment="1">
      <alignment vertical="top" wrapText="1"/>
    </xf>
    <xf numFmtId="0" fontId="20"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14" fontId="22" fillId="0" borderId="6" xfId="0" applyNumberFormat="1" applyFont="1" applyBorder="1" applyAlignment="1">
      <alignment horizontal="center" vertical="center" wrapText="1"/>
    </xf>
    <xf numFmtId="0" fontId="2" fillId="0" borderId="1" xfId="0" applyNumberFormat="1" applyFont="1" applyFill="1" applyBorder="1" applyAlignment="1" applyProtection="1">
      <alignment horizontal="justify" vertical="center"/>
    </xf>
    <xf numFmtId="0" fontId="2" fillId="0" borderId="1" xfId="0" applyFont="1" applyBorder="1" applyAlignment="1">
      <alignment horizontal="justify" vertical="center" wrapText="1"/>
    </xf>
    <xf numFmtId="0" fontId="24" fillId="5" borderId="1" xfId="0" applyFont="1" applyFill="1" applyBorder="1" applyAlignment="1">
      <alignment horizontal="justify" vertical="center" wrapText="1"/>
    </xf>
    <xf numFmtId="0" fontId="24" fillId="5"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0" borderId="1" xfId="0" applyFont="1" applyBorder="1" applyAlignment="1">
      <alignment horizontal="justify" vertical="center" wrapText="1"/>
    </xf>
    <xf numFmtId="0" fontId="24" fillId="5" borderId="1" xfId="0" applyFont="1" applyFill="1" applyBorder="1" applyAlignment="1" applyProtection="1">
      <alignment horizontal="center" vertical="center" wrapText="1"/>
      <protection locked="0"/>
    </xf>
    <xf numFmtId="0" fontId="25" fillId="0" borderId="1" xfId="0" applyFont="1" applyBorder="1" applyAlignment="1">
      <alignment horizontal="justify" vertical="center" wrapText="1"/>
    </xf>
    <xf numFmtId="0" fontId="26" fillId="5" borderId="1" xfId="0" applyFont="1" applyFill="1" applyBorder="1" applyAlignment="1">
      <alignment horizontal="justify" vertical="center" wrapText="1"/>
    </xf>
    <xf numFmtId="0" fontId="24" fillId="5" borderId="1" xfId="0" applyFont="1" applyFill="1" applyBorder="1" applyAlignment="1">
      <alignment horizontal="center" vertical="center"/>
    </xf>
    <xf numFmtId="0" fontId="1" fillId="4" borderId="1" xfId="0" applyNumberFormat="1" applyFont="1" applyFill="1" applyBorder="1" applyAlignment="1" applyProtection="1">
      <alignment horizontal="center" vertical="center" textRotation="90" wrapText="1"/>
    </xf>
    <xf numFmtId="0" fontId="27" fillId="0" borderId="7" xfId="0" applyFont="1" applyBorder="1" applyAlignment="1">
      <alignment vertical="top" wrapText="1"/>
    </xf>
    <xf numFmtId="0" fontId="27" fillId="0" borderId="7" xfId="0" applyFont="1" applyBorder="1" applyAlignment="1">
      <alignment vertical="center"/>
    </xf>
    <xf numFmtId="0" fontId="2" fillId="0" borderId="5" xfId="0" applyNumberFormat="1" applyFont="1" applyFill="1" applyBorder="1" applyAlignment="1" applyProtection="1">
      <alignment horizontal="justify" vertical="center"/>
    </xf>
    <xf numFmtId="0" fontId="2" fillId="2" borderId="4" xfId="0" applyFont="1" applyFill="1" applyBorder="1" applyAlignment="1" applyProtection="1">
      <alignment horizontal="center" vertical="center"/>
    </xf>
    <xf numFmtId="0" fontId="2" fillId="6" borderId="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justify" vertical="center"/>
    </xf>
    <xf numFmtId="0" fontId="2" fillId="5"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vertical="center" wrapText="1"/>
    </xf>
    <xf numFmtId="0" fontId="28" fillId="0" borderId="0" xfId="0" applyFont="1" applyAlignment="1">
      <alignment horizontal="center"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justify" vertical="top"/>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0" applyFont="1" applyBorder="1" applyAlignment="1">
      <alignment horizontal="justify" vertical="top"/>
    </xf>
    <xf numFmtId="0" fontId="28" fillId="0" borderId="4" xfId="0" applyFont="1" applyBorder="1" applyAlignment="1">
      <alignment horizontal="center" vertical="center" wrapText="1"/>
    </xf>
    <xf numFmtId="0" fontId="2" fillId="2" borderId="1" xfId="0" applyFont="1" applyFill="1" applyBorder="1" applyAlignment="1" applyProtection="1">
      <alignment vertical="center" wrapText="1"/>
    </xf>
    <xf numFmtId="2" fontId="28" fillId="0" borderId="1" xfId="0" applyNumberFormat="1" applyFont="1" applyBorder="1" applyAlignment="1">
      <alignment horizontal="justify" vertical="top" wrapText="1"/>
    </xf>
    <xf numFmtId="0" fontId="28" fillId="0" borderId="1" xfId="0" applyFont="1" applyFill="1" applyBorder="1" applyAlignment="1">
      <alignment horizontal="justify" vertical="center" wrapText="1"/>
    </xf>
    <xf numFmtId="0" fontId="28" fillId="0" borderId="1" xfId="0" applyFont="1" applyBorder="1" applyAlignment="1">
      <alignment horizontal="justify" vertical="center" wrapText="1"/>
    </xf>
    <xf numFmtId="0" fontId="28"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1" xfId="0" applyFont="1" applyFill="1" applyBorder="1" applyAlignment="1">
      <alignment horizontal="center" vertical="center"/>
    </xf>
    <xf numFmtId="0" fontId="29" fillId="5" borderId="1" xfId="0" applyFont="1" applyFill="1" applyBorder="1" applyAlignment="1">
      <alignment horizontal="justify" vertical="top" wrapText="1"/>
    </xf>
    <xf numFmtId="0" fontId="28" fillId="0" borderId="1" xfId="0" applyFont="1" applyBorder="1" applyAlignment="1">
      <alignment horizontal="center" vertical="center"/>
    </xf>
    <xf numFmtId="0" fontId="2" fillId="5" borderId="1" xfId="0" applyFont="1" applyFill="1" applyBorder="1" applyAlignment="1" applyProtection="1">
      <alignment horizontal="justify" vertical="center" wrapText="1"/>
    </xf>
    <xf numFmtId="0" fontId="2" fillId="5" borderId="1" xfId="0" applyFont="1" applyFill="1" applyBorder="1" applyAlignment="1" applyProtection="1">
      <alignment horizontal="justify" vertical="top" wrapText="1"/>
    </xf>
    <xf numFmtId="0" fontId="2" fillId="5" borderId="1" xfId="0" applyFont="1" applyFill="1" applyBorder="1" applyAlignment="1">
      <alignment horizontal="center" vertical="center"/>
    </xf>
    <xf numFmtId="0" fontId="28" fillId="0" borderId="1" xfId="0" applyFont="1" applyBorder="1" applyAlignment="1">
      <alignment horizontal="justify" vertical="top" wrapText="1"/>
    </xf>
    <xf numFmtId="0" fontId="2" fillId="5" borderId="1" xfId="0" applyNumberFormat="1" applyFont="1" applyFill="1" applyBorder="1" applyAlignment="1" applyProtection="1">
      <alignment horizontal="center" vertical="top" wrapText="1"/>
    </xf>
    <xf numFmtId="0" fontId="2" fillId="5" borderId="4"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wrapText="1"/>
    </xf>
    <xf numFmtId="0" fontId="2" fillId="6" borderId="1"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justify" vertical="center" wrapText="1"/>
    </xf>
    <xf numFmtId="0" fontId="2" fillId="5" borderId="1" xfId="0" applyNumberFormat="1" applyFont="1" applyFill="1" applyBorder="1" applyAlignment="1" applyProtection="1">
      <alignment horizontal="justify" vertical="top"/>
    </xf>
    <xf numFmtId="0" fontId="29" fillId="5" borderId="1" xfId="0" applyFont="1" applyFill="1" applyBorder="1" applyAlignment="1">
      <alignment horizontal="center" vertical="center" wrapText="1"/>
    </xf>
    <xf numFmtId="0" fontId="7" fillId="5" borderId="1" xfId="0" applyFont="1" applyFill="1" applyBorder="1" applyAlignment="1" applyProtection="1">
      <alignment horizontal="center" vertical="center" wrapText="1"/>
    </xf>
    <xf numFmtId="0" fontId="2" fillId="5" borderId="1" xfId="0" applyNumberFormat="1" applyFont="1" applyFill="1" applyBorder="1" applyAlignment="1" applyProtection="1">
      <alignment horizontal="justify" vertical="top" wrapText="1"/>
    </xf>
    <xf numFmtId="0" fontId="2" fillId="5" borderId="1" xfId="0" applyFont="1" applyFill="1" applyBorder="1" applyAlignment="1" applyProtection="1">
      <alignment horizontal="left" vertical="top" wrapText="1"/>
    </xf>
    <xf numFmtId="0" fontId="3" fillId="4"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29" fillId="5" borderId="1" xfId="0" applyFont="1" applyFill="1" applyBorder="1" applyAlignment="1">
      <alignment horizontal="center" vertical="top" wrapText="1"/>
    </xf>
    <xf numFmtId="0" fontId="2" fillId="2" borderId="1" xfId="0" applyFont="1" applyFill="1" applyBorder="1"/>
    <xf numFmtId="0" fontId="28" fillId="0" borderId="1" xfId="0" applyFont="1" applyBorder="1" applyAlignment="1">
      <alignment vertical="center"/>
    </xf>
    <xf numFmtId="0" fontId="2" fillId="0" borderId="1" xfId="0" applyFont="1" applyBorder="1" applyAlignment="1">
      <alignment vertical="center" wrapText="1"/>
    </xf>
    <xf numFmtId="14" fontId="28" fillId="0" borderId="1" xfId="0" applyNumberFormat="1" applyFont="1" applyBorder="1" applyAlignment="1">
      <alignment vertical="center" wrapText="1"/>
    </xf>
    <xf numFmtId="0" fontId="28" fillId="0" borderId="1" xfId="0" applyFont="1" applyBorder="1" applyAlignment="1">
      <alignment vertical="center" wrapText="1"/>
    </xf>
    <xf numFmtId="0" fontId="29" fillId="0" borderId="1" xfId="0" applyFont="1" applyBorder="1" applyAlignment="1">
      <alignment horizontal="center" vertical="center" wrapText="1"/>
    </xf>
    <xf numFmtId="0" fontId="2" fillId="2" borderId="0" xfId="0" applyFont="1" applyFill="1" applyAlignment="1" applyProtection="1"/>
    <xf numFmtId="0" fontId="2" fillId="2" borderId="0" xfId="0" applyFont="1" applyFill="1" applyProtection="1"/>
    <xf numFmtId="0" fontId="2" fillId="5" borderId="0" xfId="0" applyFont="1" applyFill="1" applyAlignment="1" applyProtection="1"/>
    <xf numFmtId="0" fontId="2" fillId="5" borderId="0" xfId="0" applyFont="1" applyFill="1" applyProtection="1"/>
    <xf numFmtId="0" fontId="2" fillId="5" borderId="1" xfId="0" applyFont="1" applyFill="1" applyBorder="1" applyAlignment="1" applyProtection="1">
      <alignment horizontal="center" vertical="center"/>
      <protection locked="0"/>
    </xf>
    <xf numFmtId="0" fontId="2" fillId="5" borderId="4" xfId="0" applyFont="1" applyFill="1" applyBorder="1" applyAlignment="1" applyProtection="1">
      <alignment horizontal="justify" vertical="center" wrapText="1"/>
    </xf>
    <xf numFmtId="0" fontId="7" fillId="5" borderId="1" xfId="0" applyFont="1" applyFill="1" applyBorder="1" applyAlignment="1" applyProtection="1">
      <alignment horizontal="center" vertical="center" wrapText="1"/>
      <protection locked="0"/>
    </xf>
    <xf numFmtId="0" fontId="28" fillId="0" borderId="1" xfId="0" applyFont="1" applyBorder="1" applyAlignment="1">
      <alignment horizontal="center" vertical="top" wrapText="1"/>
    </xf>
    <xf numFmtId="2" fontId="28" fillId="5" borderId="1" xfId="0" applyNumberFormat="1" applyFont="1" applyFill="1" applyBorder="1" applyAlignment="1">
      <alignment horizontal="justify" vertical="top" wrapText="1"/>
    </xf>
    <xf numFmtId="0" fontId="28" fillId="5" borderId="7" xfId="0" applyFont="1" applyFill="1" applyBorder="1" applyAlignment="1">
      <alignment vertical="top" wrapText="1"/>
    </xf>
    <xf numFmtId="0" fontId="28" fillId="5" borderId="1" xfId="0" applyFont="1" applyFill="1" applyBorder="1" applyAlignment="1">
      <alignment horizontal="justify" vertical="top" wrapText="1"/>
    </xf>
    <xf numFmtId="0" fontId="2" fillId="5" borderId="1" xfId="0" applyFont="1" applyFill="1" applyBorder="1" applyAlignment="1" applyProtection="1">
      <alignment horizontal="center" vertical="center"/>
    </xf>
    <xf numFmtId="0" fontId="2" fillId="5" borderId="1" xfId="0" applyFont="1" applyFill="1" applyBorder="1" applyAlignment="1">
      <alignment horizontal="left" vertical="top" wrapText="1"/>
    </xf>
    <xf numFmtId="0" fontId="28" fillId="5" borderId="1" xfId="0" applyFont="1" applyFill="1" applyBorder="1" applyAlignment="1">
      <alignment horizontal="left" vertical="top" wrapText="1"/>
    </xf>
    <xf numFmtId="0" fontId="2" fillId="5" borderId="1" xfId="0" applyFont="1" applyFill="1" applyBorder="1" applyAlignment="1" applyProtection="1">
      <alignment vertical="center"/>
    </xf>
    <xf numFmtId="0" fontId="28" fillId="5" borderId="1" xfId="0" applyFont="1" applyFill="1" applyBorder="1" applyAlignment="1">
      <alignment vertical="center" wrapText="1"/>
    </xf>
    <xf numFmtId="0" fontId="28" fillId="5" borderId="4" xfId="0" applyFont="1" applyFill="1" applyBorder="1" applyAlignment="1">
      <alignment horizontal="justify" vertical="top" wrapText="1"/>
    </xf>
    <xf numFmtId="0" fontId="28" fillId="5" borderId="4" xfId="0" applyFont="1" applyFill="1" applyBorder="1" applyAlignment="1">
      <alignment horizontal="left" vertical="top" wrapText="1"/>
    </xf>
    <xf numFmtId="0" fontId="29" fillId="0" borderId="1" xfId="0" applyFont="1" applyBorder="1" applyAlignment="1">
      <alignment horizontal="justify" vertical="top" wrapText="1"/>
    </xf>
    <xf numFmtId="2" fontId="2" fillId="0" borderId="1" xfId="0" applyNumberFormat="1" applyFont="1" applyBorder="1" applyAlignment="1">
      <alignment horizontal="justify" vertical="top" wrapText="1"/>
    </xf>
    <xf numFmtId="0" fontId="24" fillId="2" borderId="1" xfId="0" applyFont="1" applyFill="1" applyBorder="1" applyAlignment="1">
      <alignment horizontal="center" vertical="center"/>
    </xf>
    <xf numFmtId="0" fontId="29" fillId="0" borderId="5" xfId="0" applyFont="1" applyBorder="1" applyAlignment="1">
      <alignment horizontal="center" vertical="center" wrapText="1"/>
    </xf>
    <xf numFmtId="0" fontId="27" fillId="0" borderId="1" xfId="0" applyFont="1" applyBorder="1" applyAlignment="1">
      <alignment horizontal="center" vertical="center"/>
    </xf>
    <xf numFmtId="0" fontId="29" fillId="0" borderId="1" xfId="0" applyFont="1" applyBorder="1" applyAlignment="1">
      <alignment vertical="center" wrapText="1"/>
    </xf>
    <xf numFmtId="0" fontId="2" fillId="2" borderId="0" xfId="0" applyNumberFormat="1" applyFont="1" applyFill="1" applyProtection="1"/>
    <xf numFmtId="0" fontId="2" fillId="2" borderId="0" xfId="0" applyNumberFormat="1" applyFont="1" applyFill="1" applyAlignment="1" applyProtection="1">
      <alignment vertical="top"/>
    </xf>
    <xf numFmtId="0" fontId="2" fillId="2" borderId="0" xfId="0" applyFont="1" applyFill="1" applyAlignment="1" applyProtection="1">
      <alignment horizontal="center" vertical="top" wrapText="1"/>
    </xf>
    <xf numFmtId="14" fontId="2" fillId="0" borderId="1" xfId="0" applyNumberFormat="1" applyFont="1" applyFill="1" applyBorder="1" applyAlignment="1" applyProtection="1">
      <alignment vertical="center" wrapText="1"/>
    </xf>
    <xf numFmtId="14" fontId="2" fillId="5" borderId="1" xfId="0" applyNumberFormat="1" applyFont="1" applyFill="1" applyBorder="1" applyAlignment="1" applyProtection="1">
      <alignment vertical="center" wrapText="1"/>
    </xf>
    <xf numFmtId="14" fontId="2" fillId="5" borderId="4" xfId="0" applyNumberFormat="1" applyFont="1" applyFill="1" applyBorder="1" applyAlignment="1" applyProtection="1">
      <alignment vertical="center" wrapText="1"/>
    </xf>
    <xf numFmtId="14" fontId="24" fillId="5" borderId="1" xfId="0" applyNumberFormat="1" applyFont="1" applyFill="1" applyBorder="1" applyAlignment="1" applyProtection="1">
      <alignment vertical="center" wrapText="1"/>
    </xf>
    <xf numFmtId="14" fontId="24" fillId="5" borderId="1" xfId="0" applyNumberFormat="1" applyFont="1" applyFill="1" applyBorder="1" applyAlignment="1">
      <alignment vertical="center" wrapText="1"/>
    </xf>
    <xf numFmtId="14" fontId="2" fillId="5" borderId="1" xfId="0" applyNumberFormat="1" applyFont="1" applyFill="1" applyBorder="1" applyAlignment="1">
      <alignment vertical="center" wrapText="1"/>
    </xf>
    <xf numFmtId="17" fontId="28" fillId="5" borderId="1" xfId="0" applyNumberFormat="1" applyFont="1" applyFill="1" applyBorder="1" applyAlignment="1">
      <alignment vertical="center" wrapText="1"/>
    </xf>
    <xf numFmtId="17" fontId="28" fillId="0" borderId="1" xfId="0" applyNumberFormat="1" applyFont="1" applyBorder="1" applyAlignment="1">
      <alignment vertical="center" wrapText="1"/>
    </xf>
    <xf numFmtId="14" fontId="28" fillId="5" borderId="1" xfId="0" applyNumberFormat="1" applyFont="1" applyFill="1" applyBorder="1" applyAlignment="1">
      <alignment vertical="center" wrapText="1"/>
    </xf>
    <xf numFmtId="14" fontId="2" fillId="0" borderId="5" xfId="0" applyNumberFormat="1" applyFont="1" applyFill="1" applyBorder="1" applyAlignment="1" applyProtection="1">
      <alignment vertical="center" wrapText="1"/>
    </xf>
    <xf numFmtId="0" fontId="28" fillId="0" borderId="1" xfId="0" applyFont="1" applyFill="1" applyBorder="1" applyAlignment="1">
      <alignment vertical="center" wrapText="1"/>
    </xf>
    <xf numFmtId="0" fontId="2" fillId="0" borderId="1" xfId="0" applyFont="1" applyFill="1" applyBorder="1" applyAlignment="1" applyProtection="1">
      <alignment vertical="center" wrapText="1"/>
    </xf>
    <xf numFmtId="0" fontId="2" fillId="5" borderId="1" xfId="0" applyFont="1" applyFill="1" applyBorder="1" applyAlignment="1" applyProtection="1">
      <alignment vertical="center" wrapText="1"/>
    </xf>
    <xf numFmtId="0" fontId="28" fillId="0" borderId="0" xfId="0" applyFont="1" applyAlignment="1">
      <alignment vertical="center" wrapText="1"/>
    </xf>
    <xf numFmtId="0" fontId="2" fillId="0" borderId="1" xfId="0" applyFont="1" applyFill="1" applyBorder="1" applyAlignment="1">
      <alignment vertical="center" wrapText="1"/>
    </xf>
    <xf numFmtId="0" fontId="2" fillId="5" borderId="1" xfId="0" applyNumberFormat="1" applyFont="1" applyFill="1" applyBorder="1" applyAlignment="1" applyProtection="1">
      <alignment vertical="center" wrapText="1"/>
    </xf>
    <xf numFmtId="0" fontId="2" fillId="5" borderId="4" xfId="0" applyNumberFormat="1" applyFont="1" applyFill="1" applyBorder="1" applyAlignment="1" applyProtection="1">
      <alignment vertical="center" wrapText="1"/>
    </xf>
    <xf numFmtId="0" fontId="2" fillId="5" borderId="4" xfId="0" applyFont="1" applyFill="1" applyBorder="1" applyAlignment="1" applyProtection="1">
      <alignment vertical="center" wrapText="1"/>
    </xf>
    <xf numFmtId="0" fontId="2" fillId="5" borderId="4" xfId="0" applyFont="1" applyFill="1" applyBorder="1" applyAlignment="1">
      <alignment vertical="center" wrapText="1"/>
    </xf>
    <xf numFmtId="0" fontId="2" fillId="5" borderId="7" xfId="0" applyFont="1" applyFill="1" applyBorder="1" applyAlignment="1">
      <alignment vertical="center" wrapText="1"/>
    </xf>
    <xf numFmtId="0" fontId="24" fillId="5" borderId="1" xfId="0" applyFont="1" applyFill="1" applyBorder="1" applyAlignment="1" applyProtection="1">
      <alignment vertical="center" wrapText="1"/>
    </xf>
    <xf numFmtId="0" fontId="24" fillId="5" borderId="1" xfId="0" applyFont="1" applyFill="1" applyBorder="1" applyAlignment="1">
      <alignment vertical="center" wrapText="1"/>
    </xf>
    <xf numFmtId="0" fontId="26" fillId="5" borderId="1" xfId="0" applyFont="1" applyFill="1" applyBorder="1" applyAlignment="1">
      <alignment vertical="center" wrapText="1"/>
    </xf>
    <xf numFmtId="0" fontId="27" fillId="5" borderId="1" xfId="0" applyFont="1" applyFill="1" applyBorder="1" applyAlignment="1">
      <alignment vertical="center" wrapText="1"/>
    </xf>
    <xf numFmtId="14" fontId="2" fillId="8" borderId="1" xfId="0" applyNumberFormat="1" applyFont="1" applyFill="1" applyBorder="1" applyAlignment="1">
      <alignment vertical="center" wrapText="1"/>
    </xf>
    <xf numFmtId="0" fontId="29" fillId="5" borderId="1" xfId="0" applyFont="1" applyFill="1" applyBorder="1" applyAlignment="1">
      <alignment vertical="center" wrapText="1"/>
    </xf>
    <xf numFmtId="15" fontId="28" fillId="0" borderId="1" xfId="0" applyNumberFormat="1" applyFont="1" applyBorder="1" applyAlignment="1">
      <alignment vertical="center" wrapText="1"/>
    </xf>
    <xf numFmtId="2" fontId="28" fillId="5" borderId="1" xfId="0" applyNumberFormat="1" applyFont="1" applyFill="1" applyBorder="1" applyAlignment="1">
      <alignment vertical="center" wrapText="1"/>
    </xf>
    <xf numFmtId="14" fontId="2" fillId="5" borderId="4" xfId="0" applyNumberFormat="1" applyFont="1" applyFill="1" applyBorder="1" applyAlignment="1">
      <alignment vertical="center" wrapText="1"/>
    </xf>
    <xf numFmtId="0" fontId="2" fillId="0" borderId="1" xfId="0" applyNumberFormat="1" applyFont="1" applyFill="1" applyBorder="1" applyAlignment="1" applyProtection="1">
      <alignment vertical="center" wrapText="1"/>
    </xf>
    <xf numFmtId="0" fontId="2" fillId="2" borderId="0" xfId="0" applyFont="1" applyFill="1" applyAlignment="1" applyProtection="1">
      <alignment vertical="center"/>
    </xf>
    <xf numFmtId="0" fontId="27" fillId="0" borderId="7" xfId="0" applyFont="1" applyBorder="1" applyAlignment="1">
      <alignment vertical="center" wrapText="1"/>
    </xf>
    <xf numFmtId="15" fontId="28" fillId="0" borderId="1" xfId="0" applyNumberFormat="1" applyFont="1" applyFill="1" applyBorder="1" applyAlignment="1">
      <alignment vertical="center" wrapText="1"/>
    </xf>
    <xf numFmtId="2" fontId="28" fillId="0" borderId="1" xfId="0" applyNumberFormat="1" applyFont="1" applyBorder="1" applyAlignment="1">
      <alignment vertical="center" wrapText="1"/>
    </xf>
    <xf numFmtId="14" fontId="28" fillId="5" borderId="4" xfId="0" applyNumberFormat="1" applyFont="1" applyFill="1" applyBorder="1" applyAlignment="1">
      <alignment vertical="center" wrapText="1"/>
    </xf>
    <xf numFmtId="0" fontId="28" fillId="5" borderId="4" xfId="0" applyFont="1" applyFill="1" applyBorder="1" applyAlignment="1">
      <alignment vertical="center" wrapText="1"/>
    </xf>
    <xf numFmtId="0" fontId="29" fillId="0" borderId="5" xfId="0" applyFont="1" applyBorder="1" applyAlignment="1">
      <alignment vertical="center" wrapText="1"/>
    </xf>
    <xf numFmtId="14" fontId="28" fillId="0" borderId="5" xfId="0" applyNumberFormat="1" applyFont="1" applyBorder="1" applyAlignment="1">
      <alignment vertical="center" wrapText="1"/>
    </xf>
    <xf numFmtId="0" fontId="28" fillId="0" borderId="5" xfId="0" applyFont="1" applyBorder="1" applyAlignment="1">
      <alignment vertical="center" wrapText="1"/>
    </xf>
    <xf numFmtId="0" fontId="2" fillId="0" borderId="5" xfId="0" applyFont="1" applyBorder="1" applyAlignment="1">
      <alignment vertical="center" wrapText="1"/>
    </xf>
    <xf numFmtId="0" fontId="27" fillId="0" borderId="1" xfId="0" applyFont="1" applyBorder="1" applyAlignment="1">
      <alignment vertical="center" wrapText="1"/>
    </xf>
    <xf numFmtId="14" fontId="27" fillId="0" borderId="7" xfId="0" applyNumberFormat="1" applyFont="1" applyBorder="1" applyAlignment="1">
      <alignment vertical="center" wrapText="1"/>
    </xf>
    <xf numFmtId="0" fontId="29" fillId="5" borderId="4" xfId="0" applyFont="1" applyFill="1" applyBorder="1" applyAlignment="1">
      <alignment vertical="center" wrapText="1"/>
    </xf>
    <xf numFmtId="0" fontId="2" fillId="2" borderId="0" xfId="0" applyFont="1" applyFill="1" applyAlignment="1" applyProtection="1">
      <alignment vertical="center" wrapText="1"/>
    </xf>
    <xf numFmtId="0" fontId="28" fillId="5" borderId="3" xfId="0" applyFont="1" applyFill="1" applyBorder="1" applyAlignment="1">
      <alignment vertical="center" wrapText="1"/>
    </xf>
    <xf numFmtId="0" fontId="28" fillId="0" borderId="1" xfId="0" quotePrefix="1" applyFont="1" applyBorder="1" applyAlignment="1">
      <alignment vertical="center" wrapText="1"/>
    </xf>
    <xf numFmtId="0" fontId="28" fillId="9" borderId="1" xfId="0" applyFont="1" applyFill="1" applyBorder="1" applyAlignment="1">
      <alignment vertical="center" wrapText="1"/>
    </xf>
    <xf numFmtId="0" fontId="30" fillId="0" borderId="1" xfId="0" applyFont="1" applyBorder="1" applyAlignment="1">
      <alignment vertical="center" wrapText="1"/>
    </xf>
    <xf numFmtId="14" fontId="22" fillId="0" borderId="2" xfId="0" applyNumberFormat="1" applyFont="1" applyFill="1" applyBorder="1" applyAlignment="1">
      <alignment horizontal="center" vertical="center" wrapText="1"/>
    </xf>
    <xf numFmtId="0" fontId="20" fillId="0" borderId="1" xfId="0" applyFon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Fill="1" applyBorder="1" applyAlignment="1" applyProtection="1">
      <alignment vertical="center"/>
    </xf>
    <xf numFmtId="0" fontId="7" fillId="0" borderId="1" xfId="0" applyFont="1" applyFill="1" applyBorder="1" applyAlignment="1" applyProtection="1">
      <alignment vertical="center" wrapText="1"/>
    </xf>
    <xf numFmtId="0" fontId="29" fillId="0" borderId="1" xfId="0" applyFont="1" applyFill="1" applyBorder="1" applyAlignment="1">
      <alignment vertical="center" wrapText="1"/>
    </xf>
    <xf numFmtId="0" fontId="28" fillId="0" borderId="1" xfId="0" applyFont="1" applyFill="1" applyBorder="1" applyAlignment="1">
      <alignment vertical="center"/>
    </xf>
    <xf numFmtId="0" fontId="2" fillId="0" borderId="0" xfId="0" applyFont="1" applyFill="1" applyAlignment="1" applyProtection="1">
      <alignment vertical="center"/>
    </xf>
    <xf numFmtId="0" fontId="20" fillId="0" borderId="0" xfId="0" applyFont="1" applyAlignment="1">
      <alignment vertical="center"/>
    </xf>
    <xf numFmtId="0" fontId="20" fillId="0" borderId="0" xfId="0" applyFont="1" applyAlignment="1">
      <alignment vertical="center" wrapText="1"/>
    </xf>
    <xf numFmtId="0" fontId="20" fillId="0" borderId="1" xfId="0" applyFont="1" applyBorder="1" applyAlignment="1">
      <alignment horizontal="justify" vertical="center" wrapText="1"/>
    </xf>
    <xf numFmtId="0" fontId="20" fillId="0" borderId="1" xfId="0" applyFont="1" applyBorder="1" applyAlignment="1">
      <alignment horizontal="justify" vertical="center"/>
    </xf>
    <xf numFmtId="14" fontId="20" fillId="0" borderId="1" xfId="0" applyNumberFormat="1" applyFont="1" applyBorder="1" applyAlignment="1">
      <alignment horizontal="justify" vertical="center" wrapText="1"/>
    </xf>
    <xf numFmtId="0" fontId="20" fillId="5" borderId="1" xfId="0" applyFont="1" applyFill="1" applyBorder="1" applyAlignment="1">
      <alignment horizontal="justify" vertical="center" wrapText="1"/>
    </xf>
    <xf numFmtId="0" fontId="20" fillId="0" borderId="1" xfId="0" applyFont="1" applyBorder="1" applyAlignment="1">
      <alignment horizontal="justify" vertical="top" wrapText="1"/>
    </xf>
    <xf numFmtId="0" fontId="20" fillId="0" borderId="1" xfId="0" applyFont="1" applyBorder="1" applyAlignment="1">
      <alignment horizontal="justify" vertical="top"/>
    </xf>
    <xf numFmtId="0" fontId="23" fillId="0" borderId="1" xfId="0" applyFont="1" applyFill="1" applyBorder="1" applyAlignment="1">
      <alignment horizontal="left" vertical="top"/>
    </xf>
    <xf numFmtId="0" fontId="20" fillId="0" borderId="1" xfId="0" applyFont="1" applyFill="1" applyBorder="1" applyAlignment="1">
      <alignment vertical="center" wrapText="1"/>
    </xf>
    <xf numFmtId="0" fontId="31" fillId="3" borderId="26" xfId="0" applyFont="1" applyFill="1" applyBorder="1" applyAlignment="1">
      <alignment horizontal="center" vertical="center" wrapText="1"/>
    </xf>
    <xf numFmtId="0" fontId="31" fillId="3" borderId="27" xfId="0" applyFont="1" applyFill="1" applyBorder="1" applyAlignment="1">
      <alignment horizontal="center" vertical="center" wrapText="1"/>
    </xf>
    <xf numFmtId="0" fontId="31" fillId="3" borderId="23" xfId="0" applyFont="1" applyFill="1" applyBorder="1" applyAlignment="1">
      <alignment horizontal="center" vertical="center" wrapText="1"/>
    </xf>
    <xf numFmtId="0" fontId="7" fillId="0" borderId="7" xfId="0" applyFont="1" applyFill="1" applyBorder="1" applyAlignment="1" applyProtection="1">
      <alignment vertical="center" wrapText="1"/>
    </xf>
    <xf numFmtId="0" fontId="7" fillId="0" borderId="5" xfId="0" applyFont="1" applyFill="1" applyBorder="1" applyAlignment="1" applyProtection="1">
      <alignment vertical="center" wrapText="1"/>
    </xf>
    <xf numFmtId="0" fontId="32" fillId="11" borderId="7" xfId="0" applyFont="1" applyFill="1" applyBorder="1" applyAlignment="1">
      <alignment vertical="center" wrapText="1"/>
    </xf>
    <xf numFmtId="0" fontId="32" fillId="11" borderId="3" xfId="0" applyFont="1" applyFill="1" applyBorder="1" applyAlignment="1">
      <alignment vertical="center" wrapText="1"/>
    </xf>
    <xf numFmtId="0" fontId="32" fillId="11" borderId="5" xfId="0" applyFont="1" applyFill="1" applyBorder="1" applyAlignment="1">
      <alignment vertical="center" wrapText="1"/>
    </xf>
    <xf numFmtId="0" fontId="7" fillId="11" borderId="11" xfId="0" applyFont="1" applyFill="1" applyBorder="1" applyAlignment="1" applyProtection="1">
      <alignment horizontal="center" vertical="center" wrapText="1"/>
    </xf>
    <xf numFmtId="0" fontId="7" fillId="11" borderId="12" xfId="0" applyFont="1" applyFill="1" applyBorder="1" applyAlignment="1" applyProtection="1">
      <alignment horizontal="center" vertical="center" wrapText="1"/>
    </xf>
    <xf numFmtId="0" fontId="7" fillId="11" borderId="13" xfId="0" applyFont="1" applyFill="1" applyBorder="1" applyAlignment="1" applyProtection="1">
      <alignment horizontal="center" vertical="center" wrapText="1"/>
    </xf>
    <xf numFmtId="0" fontId="7" fillId="10" borderId="11" xfId="0" applyFont="1" applyFill="1" applyBorder="1" applyAlignment="1" applyProtection="1">
      <alignment horizontal="center" vertical="center" wrapText="1"/>
    </xf>
    <xf numFmtId="0" fontId="7" fillId="10" borderId="12" xfId="0" applyFont="1" applyFill="1" applyBorder="1" applyAlignment="1" applyProtection="1">
      <alignment horizontal="center" vertical="center" wrapText="1"/>
    </xf>
    <xf numFmtId="0" fontId="7" fillId="10" borderId="13" xfId="0" applyFont="1" applyFill="1" applyBorder="1" applyAlignment="1" applyProtection="1">
      <alignment horizontal="center" vertical="center" wrapText="1"/>
    </xf>
    <xf numFmtId="0" fontId="32" fillId="10" borderId="7" xfId="0" applyFont="1" applyFill="1" applyBorder="1" applyAlignment="1">
      <alignment vertical="center" wrapText="1"/>
    </xf>
    <xf numFmtId="0" fontId="32" fillId="10" borderId="3" xfId="0" applyFont="1" applyFill="1" applyBorder="1" applyAlignment="1">
      <alignment vertical="center" wrapText="1"/>
    </xf>
    <xf numFmtId="0" fontId="32" fillId="10" borderId="5" xfId="0" applyFont="1" applyFill="1" applyBorder="1" applyAlignment="1">
      <alignment vertical="center" wrapText="1"/>
    </xf>
    <xf numFmtId="0" fontId="29" fillId="5" borderId="7" xfId="0" applyFont="1" applyFill="1" applyBorder="1" applyAlignment="1">
      <alignment vertical="center" wrapText="1"/>
    </xf>
    <xf numFmtId="0" fontId="29" fillId="5" borderId="3" xfId="0" applyFont="1" applyFill="1" applyBorder="1" applyAlignment="1">
      <alignment vertical="center" wrapText="1"/>
    </xf>
    <xf numFmtId="0" fontId="29" fillId="5" borderId="5" xfId="0" applyFont="1" applyFill="1" applyBorder="1" applyAlignment="1">
      <alignment vertical="center" wrapText="1"/>
    </xf>
    <xf numFmtId="0" fontId="29" fillId="0" borderId="7" xfId="0" applyFont="1" applyFill="1" applyBorder="1" applyAlignment="1">
      <alignment vertical="center" wrapText="1"/>
    </xf>
    <xf numFmtId="0" fontId="29" fillId="0" borderId="3" xfId="0" applyFont="1" applyFill="1" applyBorder="1" applyAlignment="1">
      <alignment vertical="center" wrapText="1"/>
    </xf>
    <xf numFmtId="0" fontId="29" fillId="0" borderId="5" xfId="0" applyFont="1" applyFill="1" applyBorder="1" applyAlignment="1">
      <alignment vertical="center" wrapText="1"/>
    </xf>
    <xf numFmtId="0" fontId="7" fillId="0" borderId="3" xfId="0" applyFont="1" applyFill="1" applyBorder="1" applyAlignment="1" applyProtection="1">
      <alignment vertical="center" wrapText="1"/>
    </xf>
    <xf numFmtId="0" fontId="2" fillId="5" borderId="7" xfId="0" applyFont="1" applyFill="1" applyBorder="1" applyAlignment="1">
      <alignment vertical="center" wrapText="1"/>
    </xf>
    <xf numFmtId="0" fontId="2" fillId="5" borderId="3" xfId="0" applyFont="1" applyFill="1" applyBorder="1" applyAlignment="1">
      <alignment vertical="center" wrapText="1"/>
    </xf>
    <xf numFmtId="0" fontId="2" fillId="5" borderId="5" xfId="0" applyFont="1" applyFill="1" applyBorder="1" applyAlignment="1">
      <alignment vertical="center" wrapText="1"/>
    </xf>
    <xf numFmtId="0" fontId="2" fillId="5" borderId="7" xfId="0" applyFont="1" applyFill="1" applyBorder="1" applyAlignment="1" applyProtection="1">
      <alignment vertical="center" wrapText="1"/>
    </xf>
    <xf numFmtId="0" fontId="2" fillId="5" borderId="3" xfId="0" applyFont="1" applyFill="1" applyBorder="1" applyAlignment="1" applyProtection="1">
      <alignment vertical="center" wrapText="1"/>
    </xf>
    <xf numFmtId="0" fontId="2" fillId="5" borderId="5" xfId="0" applyFont="1" applyFill="1" applyBorder="1" applyAlignment="1" applyProtection="1">
      <alignment vertical="center" wrapText="1"/>
    </xf>
    <xf numFmtId="14" fontId="2" fillId="5" borderId="7" xfId="0" applyNumberFormat="1" applyFont="1" applyFill="1" applyBorder="1" applyAlignment="1" applyProtection="1">
      <alignment vertical="center" wrapText="1"/>
    </xf>
    <xf numFmtId="14" fontId="2" fillId="5" borderId="3" xfId="0" applyNumberFormat="1" applyFont="1" applyFill="1" applyBorder="1" applyAlignment="1" applyProtection="1">
      <alignment vertical="center" wrapText="1"/>
    </xf>
    <xf numFmtId="14" fontId="2" fillId="5" borderId="5" xfId="0" applyNumberFormat="1" applyFont="1" applyFill="1" applyBorder="1" applyAlignment="1" applyProtection="1">
      <alignment vertical="center" wrapText="1"/>
    </xf>
    <xf numFmtId="0" fontId="2" fillId="5" borderId="7"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6" borderId="7"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5" borderId="3"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8" fillId="5" borderId="7" xfId="0" applyFont="1" applyFill="1" applyBorder="1" applyAlignment="1">
      <alignment horizontal="left" vertical="center" wrapText="1"/>
    </xf>
    <xf numFmtId="0" fontId="28" fillId="5" borderId="3" xfId="0" applyFont="1" applyFill="1" applyBorder="1" applyAlignment="1">
      <alignment horizontal="left" vertical="center" wrapText="1"/>
    </xf>
    <xf numFmtId="0" fontId="28" fillId="5" borderId="5" xfId="0" applyFont="1" applyFill="1" applyBorder="1" applyAlignment="1">
      <alignment horizontal="left" vertical="center" wrapText="1"/>
    </xf>
    <xf numFmtId="0" fontId="2" fillId="5" borderId="7" xfId="0" applyNumberFormat="1" applyFont="1" applyFill="1" applyBorder="1" applyAlignment="1" applyProtection="1">
      <alignment horizontal="center" vertical="top" wrapText="1"/>
    </xf>
    <xf numFmtId="0" fontId="2" fillId="5" borderId="5" xfId="0" applyNumberFormat="1" applyFont="1" applyFill="1" applyBorder="1" applyAlignment="1" applyProtection="1">
      <alignment horizontal="center" vertical="top" wrapText="1"/>
    </xf>
    <xf numFmtId="0" fontId="28" fillId="5" borderId="7" xfId="0" applyFont="1" applyFill="1" applyBorder="1" applyAlignment="1">
      <alignment horizontal="left" vertical="top" wrapText="1"/>
    </xf>
    <xf numFmtId="0" fontId="28" fillId="5" borderId="5" xfId="0" applyFont="1" applyFill="1" applyBorder="1" applyAlignment="1">
      <alignment horizontal="left" vertical="top" wrapText="1"/>
    </xf>
    <xf numFmtId="14" fontId="2" fillId="5" borderId="15" xfId="0" applyNumberFormat="1" applyFont="1" applyFill="1" applyBorder="1" applyAlignment="1" applyProtection="1">
      <alignment vertical="center" wrapText="1"/>
    </xf>
    <xf numFmtId="0" fontId="2" fillId="0" borderId="7"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5" borderId="15" xfId="0" applyFont="1" applyFill="1" applyBorder="1" applyAlignment="1" applyProtection="1">
      <alignment vertical="center" wrapText="1"/>
    </xf>
    <xf numFmtId="0" fontId="2" fillId="5" borderId="7" xfId="0" applyNumberFormat="1" applyFont="1" applyFill="1" applyBorder="1" applyAlignment="1" applyProtection="1">
      <alignment horizontal="justify" vertical="top" wrapText="1"/>
    </xf>
    <xf numFmtId="0" fontId="2" fillId="5" borderId="15" xfId="0" applyNumberFormat="1" applyFont="1" applyFill="1" applyBorder="1" applyAlignment="1" applyProtection="1">
      <alignment horizontal="justify" vertical="top" wrapText="1"/>
    </xf>
    <xf numFmtId="0" fontId="2" fillId="5" borderId="7" xfId="0" applyNumberFormat="1" applyFont="1" applyFill="1" applyBorder="1" applyAlignment="1" applyProtection="1">
      <alignment horizontal="justify" vertical="center" wrapText="1"/>
    </xf>
    <xf numFmtId="0" fontId="2" fillId="5" borderId="3" xfId="0" applyNumberFormat="1" applyFont="1" applyFill="1" applyBorder="1" applyAlignment="1" applyProtection="1">
      <alignment horizontal="justify" vertical="center" wrapText="1"/>
    </xf>
    <xf numFmtId="0" fontId="2" fillId="5" borderId="5" xfId="0" applyNumberFormat="1" applyFont="1" applyFill="1" applyBorder="1" applyAlignment="1" applyProtection="1">
      <alignment horizontal="justify" vertical="center" wrapText="1"/>
    </xf>
    <xf numFmtId="0" fontId="2" fillId="5" borderId="3" xfId="0" applyNumberFormat="1" applyFont="1" applyFill="1" applyBorder="1" applyAlignment="1" applyProtection="1">
      <alignment horizontal="justify" vertical="top" wrapText="1"/>
    </xf>
    <xf numFmtId="0" fontId="2" fillId="5" borderId="5" xfId="0" applyNumberFormat="1" applyFont="1" applyFill="1" applyBorder="1" applyAlignment="1" applyProtection="1">
      <alignment horizontal="justify" vertical="top" wrapText="1"/>
    </xf>
    <xf numFmtId="0" fontId="2" fillId="5" borderId="7" xfId="0" applyNumberFormat="1" applyFont="1" applyFill="1" applyBorder="1" applyAlignment="1" applyProtection="1">
      <alignment horizontal="center" vertical="center" wrapText="1"/>
    </xf>
    <xf numFmtId="0" fontId="2" fillId="5" borderId="3" xfId="0" applyNumberFormat="1" applyFont="1" applyFill="1" applyBorder="1" applyAlignment="1" applyProtection="1">
      <alignment horizontal="center" vertical="center" wrapText="1"/>
    </xf>
    <xf numFmtId="0" fontId="2" fillId="5" borderId="5" xfId="0" applyNumberFormat="1" applyFont="1" applyFill="1" applyBorder="1" applyAlignment="1" applyProtection="1">
      <alignment horizontal="center" vertical="center" wrapText="1"/>
    </xf>
    <xf numFmtId="0" fontId="2" fillId="5" borderId="7" xfId="0" applyNumberFormat="1" applyFont="1" applyFill="1" applyBorder="1" applyAlignment="1" applyProtection="1">
      <alignment horizontal="left" vertical="top" wrapText="1"/>
    </xf>
    <xf numFmtId="0" fontId="2" fillId="5" borderId="3" xfId="0" applyNumberFormat="1" applyFont="1" applyFill="1" applyBorder="1" applyAlignment="1" applyProtection="1">
      <alignment horizontal="left" vertical="top" wrapText="1"/>
    </xf>
    <xf numFmtId="0" fontId="2" fillId="5" borderId="5" xfId="0" applyNumberFormat="1" applyFont="1" applyFill="1" applyBorder="1" applyAlignment="1" applyProtection="1">
      <alignment horizontal="left" vertical="top" wrapText="1"/>
    </xf>
    <xf numFmtId="0" fontId="3" fillId="4" borderId="14" xfId="0" applyFont="1" applyFill="1" applyBorder="1" applyAlignment="1" applyProtection="1">
      <alignment vertical="center" wrapText="1"/>
    </xf>
    <xf numFmtId="0" fontId="3" fillId="4" borderId="5" xfId="0" applyFont="1" applyFill="1" applyBorder="1" applyAlignment="1" applyProtection="1">
      <alignment vertical="center" wrapText="1"/>
    </xf>
    <xf numFmtId="0" fontId="3" fillId="4" borderId="17" xfId="0"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wrapText="1"/>
    </xf>
    <xf numFmtId="0" fontId="3" fillId="4" borderId="19" xfId="0" applyFont="1" applyFill="1" applyBorder="1" applyAlignment="1" applyProtection="1">
      <alignment horizontal="center" vertical="center" wrapText="1"/>
    </xf>
    <xf numFmtId="0" fontId="2" fillId="6" borderId="3" xfId="0" applyFont="1" applyFill="1" applyBorder="1" applyAlignment="1">
      <alignment horizontal="center" vertical="center" wrapText="1"/>
    </xf>
    <xf numFmtId="0" fontId="2" fillId="0" borderId="7"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8" fillId="5" borderId="3" xfId="0" applyFont="1" applyFill="1" applyBorder="1" applyAlignment="1">
      <alignment horizontal="left" vertical="top" wrapText="1"/>
    </xf>
    <xf numFmtId="0" fontId="3" fillId="4" borderId="14"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2" fillId="8" borderId="7" xfId="0" applyFont="1" applyFill="1" applyBorder="1" applyAlignment="1">
      <alignment vertical="center" wrapText="1"/>
    </xf>
    <xf numFmtId="0" fontId="2" fillId="8" borderId="3" xfId="0" applyFont="1" applyFill="1" applyBorder="1" applyAlignment="1">
      <alignment vertical="center" wrapText="1"/>
    </xf>
    <xf numFmtId="0" fontId="2" fillId="8" borderId="5" xfId="0" applyFont="1" applyFill="1" applyBorder="1" applyAlignment="1">
      <alignment vertical="center" wrapText="1"/>
    </xf>
    <xf numFmtId="0" fontId="28" fillId="5" borderId="7" xfId="0" applyFont="1" applyFill="1" applyBorder="1" applyAlignment="1">
      <alignment vertical="center" wrapText="1"/>
    </xf>
    <xf numFmtId="0" fontId="28" fillId="5" borderId="3" xfId="0" applyFont="1" applyFill="1" applyBorder="1" applyAlignment="1">
      <alignment vertical="center" wrapText="1"/>
    </xf>
    <xf numFmtId="0" fontId="28" fillId="5" borderId="5" xfId="0" applyFont="1" applyFill="1" applyBorder="1" applyAlignment="1">
      <alignment vertical="center" wrapText="1"/>
    </xf>
    <xf numFmtId="0" fontId="29" fillId="0" borderId="7" xfId="0" applyFont="1" applyFill="1" applyBorder="1" applyAlignment="1">
      <alignment vertical="center" wrapText="1" readingOrder="1"/>
    </xf>
    <xf numFmtId="0" fontId="29" fillId="0" borderId="15" xfId="0" applyFont="1" applyFill="1" applyBorder="1" applyAlignment="1">
      <alignment vertical="center" wrapText="1" readingOrder="1"/>
    </xf>
    <xf numFmtId="0" fontId="2" fillId="0" borderId="7" xfId="0" applyFont="1" applyFill="1" applyBorder="1" applyAlignment="1">
      <alignment vertical="center" wrapText="1" readingOrder="1"/>
    </xf>
    <xf numFmtId="0" fontId="2" fillId="0" borderId="3" xfId="0" applyFont="1" applyFill="1" applyBorder="1" applyAlignment="1">
      <alignment vertical="center" wrapText="1" readingOrder="1"/>
    </xf>
    <xf numFmtId="0" fontId="2" fillId="0" borderId="5" xfId="0" applyFont="1" applyFill="1" applyBorder="1" applyAlignment="1">
      <alignment vertical="center" wrapText="1" readingOrder="1"/>
    </xf>
    <xf numFmtId="0" fontId="29" fillId="0" borderId="3" xfId="0" applyFont="1" applyFill="1" applyBorder="1" applyAlignment="1">
      <alignment vertical="center" wrapText="1" readingOrder="1"/>
    </xf>
    <xf numFmtId="0" fontId="29" fillId="0" borderId="5" xfId="0" applyFont="1" applyFill="1" applyBorder="1" applyAlignment="1">
      <alignment vertical="center" wrapText="1" readingOrder="1"/>
    </xf>
    <xf numFmtId="0" fontId="28" fillId="0" borderId="7" xfId="0" applyFont="1" applyFill="1" applyBorder="1" applyAlignment="1">
      <alignment vertical="center" wrapText="1"/>
    </xf>
    <xf numFmtId="0" fontId="28" fillId="0" borderId="3" xfId="0" applyFont="1" applyFill="1" applyBorder="1" applyAlignment="1">
      <alignment vertical="center" wrapText="1"/>
    </xf>
    <xf numFmtId="0" fontId="28" fillId="0" borderId="5" xfId="0" applyFont="1" applyFill="1" applyBorder="1" applyAlignment="1">
      <alignment vertical="center" wrapText="1"/>
    </xf>
    <xf numFmtId="0" fontId="33" fillId="7" borderId="8" xfId="0" applyFont="1" applyFill="1" applyBorder="1" applyAlignment="1">
      <alignment horizontal="center" vertical="top"/>
    </xf>
    <xf numFmtId="0" fontId="33" fillId="7" borderId="9" xfId="0" applyFont="1" applyFill="1" applyBorder="1" applyAlignment="1">
      <alignment horizontal="center" vertical="top"/>
    </xf>
    <xf numFmtId="0" fontId="34" fillId="7" borderId="0" xfId="0" applyFont="1" applyFill="1" applyAlignment="1">
      <alignment horizontal="center"/>
    </xf>
    <xf numFmtId="0" fontId="21" fillId="7" borderId="9" xfId="0" applyFont="1" applyFill="1" applyBorder="1" applyAlignment="1">
      <alignment horizontal="center" vertical="center"/>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20" xfId="0" applyFont="1" applyBorder="1" applyAlignment="1">
      <alignment horizontal="left" vertical="center" wrapText="1"/>
    </xf>
    <xf numFmtId="0" fontId="21" fillId="0" borderId="20" xfId="0" applyFont="1" applyBorder="1" applyAlignment="1">
      <alignment horizontal="left" vertical="center" wrapText="1"/>
    </xf>
    <xf numFmtId="0" fontId="34" fillId="0" borderId="21" xfId="0" applyFont="1" applyBorder="1" applyAlignment="1">
      <alignment horizontal="left" vertical="center" wrapText="1"/>
    </xf>
    <xf numFmtId="0" fontId="35" fillId="12" borderId="1" xfId="0" applyFont="1" applyFill="1" applyBorder="1" applyAlignment="1">
      <alignment horizontal="center" vertical="center"/>
    </xf>
    <xf numFmtId="0" fontId="20" fillId="0" borderId="1" xfId="0" applyFont="1" applyBorder="1" applyAlignment="1">
      <alignment horizontal="justify"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36" fillId="10" borderId="1" xfId="0" applyFont="1" applyFill="1" applyBorder="1" applyAlignment="1">
      <alignment horizontal="center"/>
    </xf>
    <xf numFmtId="0" fontId="23" fillId="0" borderId="5"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lignment horizontal="left" vertical="center" wrapText="1" readingOrder="1"/>
    </xf>
    <xf numFmtId="0" fontId="23" fillId="5" borderId="1" xfId="0" applyFont="1" applyFill="1" applyBorder="1" applyAlignment="1">
      <alignment horizontal="left" vertical="center" wrapText="1"/>
    </xf>
    <xf numFmtId="0" fontId="37" fillId="5" borderId="1" xfId="0" applyFont="1" applyFill="1" applyBorder="1" applyAlignment="1">
      <alignment horizontal="left" vertical="center" wrapText="1"/>
    </xf>
  </cellXfs>
  <cellStyles count="1">
    <cellStyle name="Normal" xfId="0" builtinId="0"/>
  </cellStyles>
  <dxfs count="55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theme="0"/>
        </patternFill>
      </fill>
    </dxf>
    <dxf>
      <font>
        <color theme="0"/>
      </font>
      <fill>
        <patternFill>
          <bgColor theme="0"/>
        </patternFill>
      </fill>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25400</xdr:rowOff>
    </xdr:from>
    <xdr:to>
      <xdr:col>5</xdr:col>
      <xdr:colOff>50800</xdr:colOff>
      <xdr:row>30</xdr:row>
      <xdr:rowOff>101600</xdr:rowOff>
    </xdr:to>
    <xdr:pic>
      <xdr:nvPicPr>
        <xdr:cNvPr id="15387" name="Imagen 2">
          <a:extLst>
            <a:ext uri="{FF2B5EF4-FFF2-40B4-BE49-F238E27FC236}">
              <a16:creationId xmlns:a16="http://schemas.microsoft.com/office/drawing/2014/main" id="{8CDBB0F0-FF90-AE42-8D0F-C5DFF2DDE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2100"/>
          <a:ext cx="10223500"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PA%20RIESGO%20CORRUPCION%202017%20SALU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PA%20RIESGO%20CORRUPCION%202017%20SALU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MAPA%20RIESGO%20CORRUPCION%202017%20SALU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Hoja2"/>
      <sheetName val="Hoja1"/>
      <sheetName val="OBJ PROCESOS"/>
      <sheetName val="PROBABILIDAD"/>
      <sheetName val="IMPACTO"/>
      <sheetName val="CALIF. RIESGO"/>
      <sheetName val="INTERPRET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OBJ PROCESOS"/>
      <sheetName val="PROBABILIDAD"/>
      <sheetName val="IMPACTO"/>
      <sheetName val="CALIF. RIESGO"/>
      <sheetName val="INTERPRETACIO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Hoja2"/>
      <sheetName val="Hoja1"/>
      <sheetName val="OBJ PROCESOS"/>
      <sheetName val="PROBABILIDAD"/>
      <sheetName val="IMPACTO"/>
      <sheetName val="CALIF. RIESGO"/>
      <sheetName val="INTERPRETACION"/>
      <sheetName val="MAPA RIESGOS 2019"/>
      <sheetName val="MAPA RIESGOS 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cesar.gov.co/c/index.php/es/oprendidcuentas"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8" sqref="B8"/>
    </sheetView>
  </sheetViews>
  <sheetFormatPr baseColWidth="10" defaultRowHeight="15" x14ac:dyDescent="0.2"/>
  <cols>
    <col min="1" max="2" width="16.83203125" customWidth="1"/>
    <col min="3" max="3" width="20.33203125" customWidth="1"/>
    <col min="4" max="4" width="14.6640625" customWidth="1"/>
    <col min="5" max="5" width="19.1640625" customWidth="1"/>
  </cols>
  <sheetData>
    <row r="1" spans="1:5" ht="32.25" customHeight="1" thickBot="1" x14ac:dyDescent="0.25">
      <c r="A1" s="196" t="s">
        <v>0</v>
      </c>
      <c r="B1" s="197"/>
      <c r="C1" s="197"/>
      <c r="D1" s="197"/>
      <c r="E1" s="198"/>
    </row>
    <row r="2" spans="1:5" ht="27" thickBot="1" x14ac:dyDescent="0.25">
      <c r="A2" s="5" t="s">
        <v>1</v>
      </c>
      <c r="B2" s="6" t="s">
        <v>2</v>
      </c>
      <c r="C2" s="6" t="s">
        <v>3</v>
      </c>
      <c r="D2" s="6" t="s">
        <v>4</v>
      </c>
      <c r="E2" s="6" t="s">
        <v>5</v>
      </c>
    </row>
    <row r="3" spans="1:5" ht="16" thickBot="1" x14ac:dyDescent="0.25">
      <c r="A3" s="1"/>
      <c r="B3" s="2"/>
      <c r="C3" s="2"/>
      <c r="D3" s="2"/>
      <c r="E3" s="2"/>
    </row>
    <row r="4" spans="1:5" ht="16" thickBot="1" x14ac:dyDescent="0.25">
      <c r="A4" s="1"/>
      <c r="B4" s="2"/>
      <c r="C4" s="2"/>
      <c r="D4" s="2"/>
      <c r="E4" s="2"/>
    </row>
  </sheetData>
  <mergeCells count="1">
    <mergeCell ref="A1:E1"/>
  </mergeCells>
  <pageMargins left="0.7" right="0.7" top="0.75" bottom="0.75" header="0.3" footer="0.3"/>
  <pageSetup paperSize="5"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V113"/>
  <sheetViews>
    <sheetView tabSelected="1" zoomScale="90" zoomScaleNormal="90" workbookViewId="0">
      <pane ySplit="2" topLeftCell="A3" activePane="bottomLeft" state="frozen"/>
      <selection activeCell="B1" sqref="B1"/>
      <selection pane="bottomLeft" activeCell="G116" sqref="G116"/>
    </sheetView>
  </sheetViews>
  <sheetFormatPr baseColWidth="10" defaultColWidth="11.5" defaultRowHeight="12" x14ac:dyDescent="0.15"/>
  <cols>
    <col min="1" max="1" width="6.6640625" style="100" customWidth="1"/>
    <col min="2" max="2" width="18.83203125" style="156" bestFit="1" customWidth="1"/>
    <col min="3" max="3" width="23.83203125" style="156" customWidth="1"/>
    <col min="4" max="4" width="23.5" style="185" customWidth="1"/>
    <col min="5" max="5" width="33" style="169" customWidth="1"/>
    <col min="6" max="6" width="31.5" style="169" customWidth="1"/>
    <col min="7" max="7" width="30.1640625" style="169" customWidth="1"/>
    <col min="8" max="9" width="3.6640625" style="100" bestFit="1" customWidth="1"/>
    <col min="10" max="10" width="8.83203125" style="123" customWidth="1"/>
    <col min="11" max="11" width="37.33203125" style="124" customWidth="1"/>
    <col min="12" max="12" width="39.33203125" style="125" customWidth="1"/>
    <col min="13" max="14" width="3.6640625" style="100" bestFit="1" customWidth="1"/>
    <col min="15" max="15" width="9.1640625" style="100" bestFit="1" customWidth="1"/>
    <col min="16" max="16" width="40.5" style="169" customWidth="1"/>
    <col min="17" max="17" width="18.6640625" style="169" customWidth="1"/>
    <col min="18" max="18" width="12.33203125" style="169" customWidth="1"/>
    <col min="19" max="19" width="12.5" style="169" customWidth="1"/>
    <col min="20" max="20" width="28" style="169" customWidth="1"/>
    <col min="21" max="21" width="23.1640625" style="169" customWidth="1"/>
    <col min="22" max="16384" width="11.5" style="100"/>
  </cols>
  <sheetData>
    <row r="1" spans="1:22" ht="12.75" customHeight="1" x14ac:dyDescent="0.15">
      <c r="A1" s="272" t="s">
        <v>9</v>
      </c>
      <c r="B1" s="260" t="s">
        <v>6</v>
      </c>
      <c r="C1" s="260" t="s">
        <v>10</v>
      </c>
      <c r="D1" s="260" t="s">
        <v>11</v>
      </c>
      <c r="E1" s="270" t="s">
        <v>12</v>
      </c>
      <c r="F1" s="270" t="s">
        <v>13</v>
      </c>
      <c r="G1" s="270" t="s">
        <v>14</v>
      </c>
      <c r="H1" s="262" t="s">
        <v>15</v>
      </c>
      <c r="I1" s="263"/>
      <c r="J1" s="263"/>
      <c r="K1" s="264"/>
      <c r="L1" s="270" t="s">
        <v>16</v>
      </c>
      <c r="M1" s="262" t="s">
        <v>17</v>
      </c>
      <c r="N1" s="263"/>
      <c r="O1" s="264"/>
      <c r="P1" s="270" t="s">
        <v>18</v>
      </c>
      <c r="Q1" s="270" t="s">
        <v>19</v>
      </c>
      <c r="R1" s="270" t="s">
        <v>20</v>
      </c>
      <c r="S1" s="270" t="s">
        <v>21</v>
      </c>
      <c r="T1" s="270" t="s">
        <v>22</v>
      </c>
      <c r="U1" s="270" t="s">
        <v>24</v>
      </c>
      <c r="V1" s="99"/>
    </row>
    <row r="2" spans="1:22" ht="69" x14ac:dyDescent="0.15">
      <c r="A2" s="273"/>
      <c r="B2" s="261"/>
      <c r="C2" s="261"/>
      <c r="D2" s="261"/>
      <c r="E2" s="271"/>
      <c r="F2" s="271"/>
      <c r="G2" s="271"/>
      <c r="H2" s="47" t="s">
        <v>25</v>
      </c>
      <c r="I2" s="47" t="s">
        <v>26</v>
      </c>
      <c r="J2" s="90" t="s">
        <v>27</v>
      </c>
      <c r="K2" s="90" t="s">
        <v>66</v>
      </c>
      <c r="L2" s="271"/>
      <c r="M2" s="10" t="s">
        <v>25</v>
      </c>
      <c r="N2" s="10" t="s">
        <v>26</v>
      </c>
      <c r="O2" s="8" t="s">
        <v>27</v>
      </c>
      <c r="P2" s="271"/>
      <c r="Q2" s="271"/>
      <c r="R2" s="271"/>
      <c r="S2" s="271"/>
      <c r="T2" s="271"/>
      <c r="U2" s="271"/>
      <c r="V2" s="99"/>
    </row>
    <row r="3" spans="1:22" s="102" customFormat="1" ht="65" x14ac:dyDescent="0.15">
      <c r="A3" s="207">
        <v>1</v>
      </c>
      <c r="B3" s="210" t="s">
        <v>159</v>
      </c>
      <c r="C3" s="213" t="s">
        <v>176</v>
      </c>
      <c r="D3" s="199" t="s">
        <v>160</v>
      </c>
      <c r="E3" s="138" t="s">
        <v>161</v>
      </c>
      <c r="F3" s="138" t="s">
        <v>157</v>
      </c>
      <c r="G3" s="138" t="s">
        <v>158</v>
      </c>
      <c r="H3" s="82">
        <v>1</v>
      </c>
      <c r="I3" s="82">
        <v>3</v>
      </c>
      <c r="J3" s="57" t="str">
        <f t="shared" ref="J3:J23" si="0">IF(H3+I3=0," ",IF(OR(AND(H3=1,I3=3),AND(H3=1,I3=4),AND(H3=2,I3=3)),"Baja",IF(OR(AND(H3=1,I3=5),AND(H3=2,I3=4),AND(H3=3,I3=3),AND(H3=4,I3=3),AND(H3=5,I3=3)),"Moderada",IF(OR(AND(H3=2,I3=5),AND(H3=3,I3=4),AND(H3=4,I3=4),AND(H3=5,I3=4)),"Alta",IF(OR(AND(H3=3,I3=5),AND(H3=4,I3=5),AND(H3=5,I3=5)),"Extrema","")))))</f>
        <v>Baja</v>
      </c>
      <c r="K3" s="13" t="str">
        <f>IF(J3="Extrema",[1]INTERPRETACION!$F$5,IF(AND(J3="Alta"),[1]INTERPRETACION!$F$4,IF(AND(J3="Moderada"),[1]INTERPRETACION!$F$3,IF(AND(J3="Baja"),[1]INTERPRETACION!$F$2))))</f>
        <v>LOS RIESGOS DE CORRUPCION DE LAS ZONAS BAJA SE ENCUENTRAN EN UN NIVEL QUE PUEDE ELIMINARSE O REDUCIRSE FACILMENTE CON LOS CONTROLES ESTABLECIDOS EN LA ENTIDAD</v>
      </c>
      <c r="L3" s="77" t="s">
        <v>220</v>
      </c>
      <c r="M3" s="82">
        <v>1</v>
      </c>
      <c r="N3" s="82">
        <v>3</v>
      </c>
      <c r="O3" s="14" t="str">
        <f t="shared" ref="O3:O66" si="1">IF(M3+N3=0," ",IF(OR(AND(M3=1,N3=3),AND(M3=1,N3=4),AND(M3=2,N3=3)),"Baja",IF(OR(AND(M3=1,N3=5),AND(M3=2,N3=4),AND(M3=3,N3=3),AND(M3=4,N3=3),AND(M3=5,N3=3)),"Moderada",IF(OR(AND(M3=2,N3=5),AND(M3=3,N3=4),AND(M3=4,N3=4),AND(M3=5,N3=4)),"Alta",IF(OR(AND(M3=3,N3=5),AND(M3=4,N3=5),AND(M3=5,N3=5)),"Extrema","")))))</f>
        <v>Baja</v>
      </c>
      <c r="P3" s="138" t="s">
        <v>221</v>
      </c>
      <c r="Q3" s="138" t="s">
        <v>170</v>
      </c>
      <c r="R3" s="127">
        <v>43981</v>
      </c>
      <c r="S3" s="127">
        <v>44101</v>
      </c>
      <c r="T3" s="138" t="s">
        <v>222</v>
      </c>
      <c r="U3" s="16" t="s">
        <v>168</v>
      </c>
      <c r="V3" s="101"/>
    </row>
    <row r="4" spans="1:22" s="102" customFormat="1" ht="65" x14ac:dyDescent="0.15">
      <c r="A4" s="208"/>
      <c r="B4" s="211"/>
      <c r="C4" s="214"/>
      <c r="D4" s="219"/>
      <c r="E4" s="138" t="s">
        <v>162</v>
      </c>
      <c r="F4" s="138" t="s">
        <v>219</v>
      </c>
      <c r="G4" s="138" t="s">
        <v>163</v>
      </c>
      <c r="H4" s="82">
        <v>1</v>
      </c>
      <c r="I4" s="82">
        <v>3</v>
      </c>
      <c r="J4" s="57" t="str">
        <f t="shared" si="0"/>
        <v>Baja</v>
      </c>
      <c r="K4" s="13" t="str">
        <f>IF(J4="Extrema",[1]INTERPRETACION!$F$5,IF(AND(J4="Alta"),[1]INTERPRETACION!$F$4,IF(AND(J4="Moderada"),[1]INTERPRETACION!$F$3,IF(AND(J4="Baja"),[1]INTERPRETACION!$F$2))))</f>
        <v>LOS RIESGOS DE CORRUPCION DE LAS ZONAS BAJA SE ENCUENTRAN EN UN NIVEL QUE PUEDE ELIMINARSE O REDUCIRSE FACILMENTE CON LOS CONTROLES ESTABLECIDOS EN LA ENTIDAD</v>
      </c>
      <c r="L4" s="77" t="s">
        <v>169</v>
      </c>
      <c r="M4" s="82">
        <v>1</v>
      </c>
      <c r="N4" s="82">
        <v>3</v>
      </c>
      <c r="O4" s="14" t="str">
        <f t="shared" si="1"/>
        <v>Baja</v>
      </c>
      <c r="P4" s="138" t="s">
        <v>223</v>
      </c>
      <c r="Q4" s="138" t="s">
        <v>170</v>
      </c>
      <c r="R4" s="127">
        <v>43981</v>
      </c>
      <c r="S4" s="127">
        <v>44101</v>
      </c>
      <c r="T4" s="138" t="s">
        <v>224</v>
      </c>
      <c r="U4" s="16" t="s">
        <v>168</v>
      </c>
      <c r="V4" s="101"/>
    </row>
    <row r="5" spans="1:22" s="102" customFormat="1" ht="65" x14ac:dyDescent="0.15">
      <c r="A5" s="208"/>
      <c r="B5" s="211"/>
      <c r="C5" s="214"/>
      <c r="D5" s="200"/>
      <c r="E5" s="138" t="s">
        <v>164</v>
      </c>
      <c r="F5" s="138" t="s">
        <v>165</v>
      </c>
      <c r="G5" s="138" t="s">
        <v>166</v>
      </c>
      <c r="H5" s="82">
        <v>1</v>
      </c>
      <c r="I5" s="82">
        <v>3</v>
      </c>
      <c r="J5" s="57" t="str">
        <f t="shared" si="0"/>
        <v>Baja</v>
      </c>
      <c r="K5" s="13" t="str">
        <f>IF(J5="Extrema",[1]INTERPRETACION!$F$5,IF(AND(J5="Alta"),[1]INTERPRETACION!$F$4,IF(AND(J5="Moderada"),[1]INTERPRETACION!$F$3,IF(AND(J5="Baja"),[1]INTERPRETACION!$F$2))))</f>
        <v>LOS RIESGOS DE CORRUPCION DE LAS ZONAS BAJA SE ENCUENTRAN EN UN NIVEL QUE PUEDE ELIMINARSE O REDUCIRSE FACILMENTE CON LOS CONTROLES ESTABLECIDOS EN LA ENTIDAD</v>
      </c>
      <c r="L5" s="77" t="s">
        <v>167</v>
      </c>
      <c r="M5" s="82">
        <v>1</v>
      </c>
      <c r="N5" s="82">
        <v>3</v>
      </c>
      <c r="O5" s="14" t="str">
        <f t="shared" si="1"/>
        <v>Baja</v>
      </c>
      <c r="P5" s="138" t="s">
        <v>225</v>
      </c>
      <c r="Q5" s="138" t="s">
        <v>170</v>
      </c>
      <c r="R5" s="127">
        <v>43847</v>
      </c>
      <c r="S5" s="127">
        <v>43981</v>
      </c>
      <c r="T5" s="138" t="s">
        <v>226</v>
      </c>
      <c r="U5" s="16" t="s">
        <v>227</v>
      </c>
      <c r="V5" s="101"/>
    </row>
    <row r="6" spans="1:22" s="102" customFormat="1" ht="65" x14ac:dyDescent="0.15">
      <c r="A6" s="208"/>
      <c r="B6" s="211"/>
      <c r="C6" s="214"/>
      <c r="D6" s="199" t="s">
        <v>228</v>
      </c>
      <c r="E6" s="138" t="s">
        <v>229</v>
      </c>
      <c r="F6" s="138" t="s">
        <v>230</v>
      </c>
      <c r="G6" s="138" t="s">
        <v>231</v>
      </c>
      <c r="H6" s="82">
        <v>2</v>
      </c>
      <c r="I6" s="82">
        <v>3</v>
      </c>
      <c r="J6" s="57" t="str">
        <f t="shared" si="0"/>
        <v>Baja</v>
      </c>
      <c r="K6" s="13" t="str">
        <f>IF(J6="Extrema",[1]INTERPRETACION!$F$5,IF(AND(J6="Alta"),[1]INTERPRETACION!$F$4,IF(AND(J6="Moderada"),[1]INTERPRETACION!$F$3,IF(AND(J6="Baja"),[1]INTERPRETACION!$F$2))))</f>
        <v>LOS RIESGOS DE CORRUPCION DE LAS ZONAS BAJA SE ENCUENTRAN EN UN NIVEL QUE PUEDE ELIMINARSE O REDUCIRSE FACILMENTE CON LOS CONTROLES ESTABLECIDOS EN LA ENTIDAD</v>
      </c>
      <c r="L6" s="77" t="s">
        <v>238</v>
      </c>
      <c r="M6" s="82">
        <v>1</v>
      </c>
      <c r="N6" s="82">
        <v>3</v>
      </c>
      <c r="O6" s="14" t="str">
        <f t="shared" si="1"/>
        <v>Baja</v>
      </c>
      <c r="P6" s="138" t="s">
        <v>241</v>
      </c>
      <c r="Q6" s="138" t="s">
        <v>897</v>
      </c>
      <c r="R6" s="127">
        <v>43862</v>
      </c>
      <c r="S6" s="127">
        <v>44196</v>
      </c>
      <c r="T6" s="138" t="s">
        <v>242</v>
      </c>
      <c r="U6" s="16" t="s">
        <v>898</v>
      </c>
      <c r="V6" s="101"/>
    </row>
    <row r="7" spans="1:22" s="102" customFormat="1" ht="65" x14ac:dyDescent="0.15">
      <c r="A7" s="208"/>
      <c r="B7" s="211"/>
      <c r="C7" s="214"/>
      <c r="D7" s="219"/>
      <c r="E7" s="138" t="s">
        <v>232</v>
      </c>
      <c r="F7" s="138" t="s">
        <v>233</v>
      </c>
      <c r="G7" s="138" t="s">
        <v>234</v>
      </c>
      <c r="H7" s="82">
        <v>2</v>
      </c>
      <c r="I7" s="82">
        <v>3</v>
      </c>
      <c r="J7" s="57" t="str">
        <f t="shared" si="0"/>
        <v>Baja</v>
      </c>
      <c r="K7" s="13" t="str">
        <f>IF(J7="Extrema",[1]INTERPRETACION!$F$5,IF(AND(J7="Alta"),[1]INTERPRETACION!$F$4,IF(AND(J7="Moderada"),[1]INTERPRETACION!$F$3,IF(AND(J7="Baja"),[1]INTERPRETACION!$F$2))))</f>
        <v>LOS RIESGOS DE CORRUPCION DE LAS ZONAS BAJA SE ENCUENTRAN EN UN NIVEL QUE PUEDE ELIMINARSE O REDUCIRSE FACILMENTE CON LOS CONTROLES ESTABLECIDOS EN LA ENTIDAD</v>
      </c>
      <c r="L7" s="77" t="s">
        <v>239</v>
      </c>
      <c r="M7" s="82">
        <v>1</v>
      </c>
      <c r="N7" s="82">
        <v>3</v>
      </c>
      <c r="O7" s="14" t="str">
        <f t="shared" si="1"/>
        <v>Baja</v>
      </c>
      <c r="P7" s="138" t="s">
        <v>243</v>
      </c>
      <c r="Q7" s="138" t="s">
        <v>897</v>
      </c>
      <c r="R7" s="127">
        <v>43989</v>
      </c>
      <c r="S7" s="127">
        <v>43993</v>
      </c>
      <c r="T7" s="138" t="s">
        <v>244</v>
      </c>
      <c r="U7" s="16" t="s">
        <v>245</v>
      </c>
      <c r="V7" s="101"/>
    </row>
    <row r="8" spans="1:22" s="102" customFormat="1" ht="65" x14ac:dyDescent="0.15">
      <c r="A8" s="208"/>
      <c r="B8" s="211"/>
      <c r="C8" s="214"/>
      <c r="D8" s="200"/>
      <c r="E8" s="138" t="s">
        <v>235</v>
      </c>
      <c r="F8" s="138" t="s">
        <v>236</v>
      </c>
      <c r="G8" s="138" t="s">
        <v>237</v>
      </c>
      <c r="H8" s="82">
        <v>2</v>
      </c>
      <c r="I8" s="82">
        <v>3</v>
      </c>
      <c r="J8" s="57" t="str">
        <f t="shared" si="0"/>
        <v>Baja</v>
      </c>
      <c r="K8" s="13" t="str">
        <f>IF(J8="Extrema",[1]INTERPRETACION!$F$5,IF(AND(J8="Alta"),[1]INTERPRETACION!$F$4,IF(AND(J8="Moderada"),[1]INTERPRETACION!$F$3,IF(AND(J8="Baja"),[1]INTERPRETACION!$F$2))))</f>
        <v>LOS RIESGOS DE CORRUPCION DE LAS ZONAS BAJA SE ENCUENTRAN EN UN NIVEL QUE PUEDE ELIMINARSE O REDUCIRSE FACILMENTE CON LOS CONTROLES ESTABLECIDOS EN LA ENTIDAD</v>
      </c>
      <c r="L8" s="77" t="s">
        <v>240</v>
      </c>
      <c r="M8" s="82">
        <v>1</v>
      </c>
      <c r="N8" s="82">
        <v>3</v>
      </c>
      <c r="O8" s="14" t="str">
        <f t="shared" si="1"/>
        <v>Baja</v>
      </c>
      <c r="P8" s="138" t="s">
        <v>246</v>
      </c>
      <c r="Q8" s="138" t="s">
        <v>897</v>
      </c>
      <c r="R8" s="127">
        <v>44052</v>
      </c>
      <c r="S8" s="127">
        <v>44056</v>
      </c>
      <c r="T8" s="138" t="s">
        <v>244</v>
      </c>
      <c r="U8" s="16" t="s">
        <v>245</v>
      </c>
      <c r="V8" s="101"/>
    </row>
    <row r="9" spans="1:22" s="102" customFormat="1" ht="91" x14ac:dyDescent="0.15">
      <c r="A9" s="208"/>
      <c r="B9" s="211"/>
      <c r="C9" s="214"/>
      <c r="D9" s="181" t="s">
        <v>247</v>
      </c>
      <c r="E9" s="138" t="s">
        <v>248</v>
      </c>
      <c r="F9" s="138" t="s">
        <v>249</v>
      </c>
      <c r="G9" s="138" t="s">
        <v>250</v>
      </c>
      <c r="H9" s="82">
        <v>2</v>
      </c>
      <c r="I9" s="82">
        <v>5</v>
      </c>
      <c r="J9" s="57" t="str">
        <f t="shared" si="0"/>
        <v>Alta</v>
      </c>
      <c r="K9" s="13" t="str">
        <f>IF(J9="Extrema",[1]INTERPRETACION!$F$5,IF(AND(J9="Alta"),[1]INTERPRETACION!$F$4,IF(AND(J9="Moderada"),[1]INTERPRETACION!$F$3,IF(AND(J9="Baja"),[1]INTERPRETACION!$F$2))))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9" s="77" t="s">
        <v>254</v>
      </c>
      <c r="M9" s="82">
        <v>2</v>
      </c>
      <c r="N9" s="82">
        <v>4</v>
      </c>
      <c r="O9" s="14" t="str">
        <f t="shared" si="1"/>
        <v>Moderada</v>
      </c>
      <c r="P9" s="138" t="s">
        <v>256</v>
      </c>
      <c r="Q9" s="138" t="s">
        <v>257</v>
      </c>
      <c r="R9" s="127">
        <v>43871</v>
      </c>
      <c r="S9" s="127">
        <v>44159</v>
      </c>
      <c r="T9" s="138" t="s">
        <v>224</v>
      </c>
      <c r="U9" s="16" t="s">
        <v>168</v>
      </c>
      <c r="V9" s="101"/>
    </row>
    <row r="10" spans="1:22" s="102" customFormat="1" ht="65" x14ac:dyDescent="0.15">
      <c r="A10" s="209"/>
      <c r="B10" s="212"/>
      <c r="C10" s="215"/>
      <c r="D10" s="182" t="s">
        <v>260</v>
      </c>
      <c r="E10" s="138" t="s">
        <v>251</v>
      </c>
      <c r="F10" s="138" t="s">
        <v>252</v>
      </c>
      <c r="G10" s="138" t="s">
        <v>253</v>
      </c>
      <c r="H10" s="82">
        <v>1</v>
      </c>
      <c r="I10" s="82">
        <v>3</v>
      </c>
      <c r="J10" s="57" t="str">
        <f t="shared" si="0"/>
        <v>Baja</v>
      </c>
      <c r="K10" s="13" t="str">
        <f>IF(J10="Extrema",[1]INTERPRETACION!$F$5,IF(AND(J10="Alta"),[1]INTERPRETACION!$F$4,IF(AND(J10="Moderada"),[1]INTERPRETACION!$F$3,IF(AND(J10="Baja"),[1]INTERPRETACION!$F$2))))</f>
        <v>LOS RIESGOS DE CORRUPCION DE LAS ZONAS BAJA SE ENCUENTRAN EN UN NIVEL QUE PUEDE ELIMINARSE O REDUCIRSE FACILMENTE CON LOS CONTROLES ESTABLECIDOS EN LA ENTIDAD</v>
      </c>
      <c r="L10" s="77" t="s">
        <v>255</v>
      </c>
      <c r="M10" s="82">
        <v>1</v>
      </c>
      <c r="N10" s="82">
        <v>3</v>
      </c>
      <c r="O10" s="14" t="str">
        <f t="shared" si="1"/>
        <v>Baja</v>
      </c>
      <c r="P10" s="138" t="s">
        <v>258</v>
      </c>
      <c r="Q10" s="66" t="s">
        <v>259</v>
      </c>
      <c r="R10" s="127">
        <v>43900</v>
      </c>
      <c r="S10" s="127">
        <v>44165</v>
      </c>
      <c r="T10" s="138" t="s">
        <v>224</v>
      </c>
      <c r="U10" s="16" t="s">
        <v>168</v>
      </c>
      <c r="V10" s="101"/>
    </row>
    <row r="11" spans="1:22" s="102" customFormat="1" ht="65" x14ac:dyDescent="0.15">
      <c r="A11" s="204">
        <v>2</v>
      </c>
      <c r="B11" s="201" t="s">
        <v>74</v>
      </c>
      <c r="C11" s="213" t="s">
        <v>49</v>
      </c>
      <c r="D11" s="199" t="s">
        <v>75</v>
      </c>
      <c r="E11" s="136" t="s">
        <v>263</v>
      </c>
      <c r="F11" s="136" t="s">
        <v>194</v>
      </c>
      <c r="G11" s="136" t="s">
        <v>195</v>
      </c>
      <c r="H11" s="68">
        <v>1</v>
      </c>
      <c r="I11" s="68">
        <v>3</v>
      </c>
      <c r="J11" s="57" t="str">
        <f t="shared" si="0"/>
        <v>Baja</v>
      </c>
      <c r="K11" s="37" t="str">
        <f>IF(J11="Extrema",[1]INTERPRETACION!$F$5,IF(AND(J11="Alta"),[1]INTERPRETACION!$F$4,IF(AND(J11="Moderada"),[1]INTERPRETACION!$F$3,IF(AND(J11="Baja"),[1]INTERPRETACION!$F$2))))</f>
        <v>LOS RIESGOS DE CORRUPCION DE LAS ZONAS BAJA SE ENCUENTRAN EN UN NIVEL QUE PUEDE ELIMINARSE O REDUCIRSE FACILMENTE CON LOS CONTROLES ESTABLECIDOS EN LA ENTIDAD</v>
      </c>
      <c r="L11" s="68" t="s">
        <v>269</v>
      </c>
      <c r="M11" s="68">
        <v>1</v>
      </c>
      <c r="N11" s="68">
        <v>3</v>
      </c>
      <c r="O11" s="14" t="str">
        <f t="shared" si="1"/>
        <v>Baja</v>
      </c>
      <c r="P11" s="136" t="s">
        <v>677</v>
      </c>
      <c r="Q11" s="137" t="s">
        <v>678</v>
      </c>
      <c r="R11" s="126">
        <v>43831</v>
      </c>
      <c r="S11" s="126">
        <v>44195</v>
      </c>
      <c r="T11" s="136" t="s">
        <v>276</v>
      </c>
      <c r="U11" s="136" t="s">
        <v>277</v>
      </c>
      <c r="V11" s="101"/>
    </row>
    <row r="12" spans="1:22" s="102" customFormat="1" ht="130" x14ac:dyDescent="0.15">
      <c r="A12" s="205"/>
      <c r="B12" s="202"/>
      <c r="C12" s="214"/>
      <c r="D12" s="219"/>
      <c r="E12" s="136" t="s">
        <v>679</v>
      </c>
      <c r="F12" s="97" t="s">
        <v>680</v>
      </c>
      <c r="G12" s="97" t="s">
        <v>264</v>
      </c>
      <c r="H12" s="69">
        <v>2</v>
      </c>
      <c r="I12" s="69">
        <v>4</v>
      </c>
      <c r="J12" s="57" t="str">
        <f t="shared" si="0"/>
        <v>Moderada</v>
      </c>
      <c r="K12" s="37" t="str">
        <f>IF(J12="Extrema",[1]INTERPRETACION!$F$5,IF(AND(J12="Alta"),[1]INTERPRETACION!$F$4,IF(AND(J12="Moderada"),[1]INTERPRETACION!$F$3,IF(AND(J12="Baja"),[1]INTERPRETACION!$F$2))))</f>
        <v>DEBEN TOMARSE LAS MEDIDAS NECESARIAS  PARA  LLEVAR LOS RIESGOS A LA ZONA DE RIESGO BAJA O ELIMINARLO. NOTA  EN TODO CASO  SE REQUIERE QUE LAS ENTIDADES  PROPENDAN  POR ELIMINAR EL RIESGO DE CORRUPCIÓN O POR LO MENOS LLEVARLO A LA ZONA DE RIESGO BAJA.</v>
      </c>
      <c r="L12" s="69" t="s">
        <v>270</v>
      </c>
      <c r="M12" s="69">
        <v>2</v>
      </c>
      <c r="N12" s="69">
        <v>4</v>
      </c>
      <c r="O12" s="14" t="str">
        <f t="shared" si="1"/>
        <v>Moderada</v>
      </c>
      <c r="P12" s="136" t="s">
        <v>681</v>
      </c>
      <c r="Q12" s="137" t="s">
        <v>682</v>
      </c>
      <c r="R12" s="126">
        <v>43831</v>
      </c>
      <c r="S12" s="126">
        <v>44195</v>
      </c>
      <c r="T12" s="136" t="s">
        <v>683</v>
      </c>
      <c r="U12" s="136" t="s">
        <v>684</v>
      </c>
      <c r="V12" s="101"/>
    </row>
    <row r="13" spans="1:22" s="102" customFormat="1" ht="91" x14ac:dyDescent="0.15">
      <c r="A13" s="205"/>
      <c r="B13" s="202"/>
      <c r="C13" s="214"/>
      <c r="D13" s="200"/>
      <c r="E13" s="136" t="s">
        <v>417</v>
      </c>
      <c r="F13" s="16" t="s">
        <v>418</v>
      </c>
      <c r="G13" s="140" t="s">
        <v>685</v>
      </c>
      <c r="H13" s="18">
        <v>2</v>
      </c>
      <c r="I13" s="18">
        <v>4</v>
      </c>
      <c r="J13" s="57" t="str">
        <f t="shared" si="0"/>
        <v>Moderada</v>
      </c>
      <c r="K13" s="88" t="str">
        <f>IF(J13="Extrema",[2]INTERPRETACION!$F$5,IF(AND(J13="Alta"),[2]INTERPRETACION!$F$4,IF(AND(J13="Moderada"),[2]INTERPRETACION!$F$3,IF(AND(J13="Baja"),[2]INTERPRETACION!$F$2))))</f>
        <v>DEBEN TOMARSE LAS MEDIDAS NECESARIAS  PARA  LLEVAR LOS RIESGOS A LA ZONA DE RIESGO BAJA O ELIMINARLO. NOTA  EN TODO CASO  SE REQUIERE QUE LAS ENTIDADES  PROPENDAN  POR ELIMINAR EL RIESGO DE CORRUPCIÓN O POR LO MENOS LLEVARLO A LA ZONA DE RIESGO BAJA.</v>
      </c>
      <c r="L13" s="38" t="s">
        <v>686</v>
      </c>
      <c r="M13" s="82">
        <v>1</v>
      </c>
      <c r="N13" s="82">
        <v>4</v>
      </c>
      <c r="O13" s="14" t="str">
        <f t="shared" si="1"/>
        <v>Baja</v>
      </c>
      <c r="P13" s="136" t="s">
        <v>447</v>
      </c>
      <c r="Q13" s="137" t="s">
        <v>678</v>
      </c>
      <c r="R13" s="126">
        <v>43831</v>
      </c>
      <c r="S13" s="126">
        <v>44195</v>
      </c>
      <c r="T13" s="136" t="s">
        <v>437</v>
      </c>
      <c r="U13" s="136" t="s">
        <v>434</v>
      </c>
      <c r="V13" s="101"/>
    </row>
    <row r="14" spans="1:22" s="102" customFormat="1" ht="156" x14ac:dyDescent="0.15">
      <c r="A14" s="205"/>
      <c r="B14" s="202"/>
      <c r="C14" s="214"/>
      <c r="D14" s="199" t="s">
        <v>76</v>
      </c>
      <c r="E14" s="97" t="s">
        <v>261</v>
      </c>
      <c r="F14" s="97" t="s">
        <v>768</v>
      </c>
      <c r="G14" s="97" t="s">
        <v>262</v>
      </c>
      <c r="H14" s="70">
        <v>1</v>
      </c>
      <c r="I14" s="70">
        <v>3</v>
      </c>
      <c r="J14" s="57" t="str">
        <f t="shared" si="0"/>
        <v>Baja</v>
      </c>
      <c r="K14" s="88" t="str">
        <f>IF(J14="Extrema",[2]INTERPRETACION!$F$5,IF(AND(J14="Alta"),[2]INTERPRETACION!$F$4,IF(AND(J14="Moderada"),[2]INTERPRETACION!$F$3,IF(AND(J14="Baja"),[2]INTERPRETACION!$F$2))))</f>
        <v>LOS RIESGOS DE CORRUPCION DE LAS ZONAS BAJA SE ENCUENTRAN EN UN NIVEL QUE PUEDE ELIMINARSE O REDUCIRSE FACILMENTE CON LOS CONTROLES ESTABLECIDOS EN LA ENTIDAD</v>
      </c>
      <c r="L14" s="56" t="s">
        <v>268</v>
      </c>
      <c r="M14" s="70">
        <v>1</v>
      </c>
      <c r="N14" s="70">
        <v>3</v>
      </c>
      <c r="O14" s="14" t="str">
        <f t="shared" si="1"/>
        <v>Baja</v>
      </c>
      <c r="P14" s="97" t="s">
        <v>272</v>
      </c>
      <c r="Q14" s="138" t="s">
        <v>769</v>
      </c>
      <c r="R14" s="127">
        <v>43997</v>
      </c>
      <c r="S14" s="127">
        <v>44150</v>
      </c>
      <c r="T14" s="97" t="s">
        <v>273</v>
      </c>
      <c r="U14" s="16" t="s">
        <v>274</v>
      </c>
      <c r="V14" s="101"/>
    </row>
    <row r="15" spans="1:22" s="102" customFormat="1" ht="104" x14ac:dyDescent="0.15">
      <c r="A15" s="205"/>
      <c r="B15" s="202"/>
      <c r="C15" s="214"/>
      <c r="D15" s="219"/>
      <c r="E15" s="97" t="s">
        <v>770</v>
      </c>
      <c r="F15" s="171" t="s">
        <v>771</v>
      </c>
      <c r="G15" s="171" t="s">
        <v>772</v>
      </c>
      <c r="H15" s="70">
        <v>1</v>
      </c>
      <c r="I15" s="70">
        <v>3</v>
      </c>
      <c r="J15" s="57" t="str">
        <f t="shared" si="0"/>
        <v>Baja</v>
      </c>
      <c r="K15" s="88" t="str">
        <f>IF(J15="Extrema",[2]INTERPRETACION!$F$5,IF(AND(J15="Alta"),[2]INTERPRETACION!$F$4,IF(AND(J15="Moderada"),[2]INTERPRETACION!$F$3,IF(AND(J15="Baja"),[2]INTERPRETACION!$F$2))))</f>
        <v>LOS RIESGOS DE CORRUPCION DE LAS ZONAS BAJA SE ENCUENTRAN EN UN NIVEL QUE PUEDE ELIMINARSE O REDUCIRSE FACILMENTE CON LOS CONTROLES ESTABLECIDOS EN LA ENTIDAD</v>
      </c>
      <c r="L15" s="70" t="s">
        <v>773</v>
      </c>
      <c r="M15" s="70">
        <v>1</v>
      </c>
      <c r="N15" s="70">
        <v>3</v>
      </c>
      <c r="O15" s="14" t="str">
        <f t="shared" si="1"/>
        <v>Baja</v>
      </c>
      <c r="P15" s="97" t="s">
        <v>774</v>
      </c>
      <c r="Q15" s="138" t="s">
        <v>769</v>
      </c>
      <c r="R15" s="127">
        <v>43872</v>
      </c>
      <c r="S15" s="127">
        <v>44165</v>
      </c>
      <c r="T15" s="97" t="s">
        <v>775</v>
      </c>
      <c r="U15" s="16" t="s">
        <v>776</v>
      </c>
      <c r="V15" s="101"/>
    </row>
    <row r="16" spans="1:22" s="102" customFormat="1" ht="91" x14ac:dyDescent="0.15">
      <c r="A16" s="205"/>
      <c r="B16" s="202"/>
      <c r="C16" s="214"/>
      <c r="D16" s="219"/>
      <c r="E16" s="97" t="s">
        <v>777</v>
      </c>
      <c r="F16" s="171" t="s">
        <v>778</v>
      </c>
      <c r="G16" s="171" t="s">
        <v>779</v>
      </c>
      <c r="H16" s="70">
        <v>2</v>
      </c>
      <c r="I16" s="70">
        <v>4</v>
      </c>
      <c r="J16" s="57" t="str">
        <f t="shared" si="0"/>
        <v>Moderada</v>
      </c>
      <c r="K16" s="88" t="str">
        <f>IF(J16="Extrema",[2]INTERPRETACION!$F$5,IF(AND(J16="Alta"),[2]INTERPRETACION!$F$4,IF(AND(J16="Moderada"),[2]INTERPRETACION!$F$3,IF(AND(J16="Baja"),[2]INTERPRETACION!$F$2))))</f>
        <v>DEBEN TOMARSE LAS MEDIDAS NECESARIAS  PARA  LLEVAR LOS RIESGOS A LA ZONA DE RIESGO BAJA O ELIMINARLO. NOTA  EN TODO CASO  SE REQUIERE QUE LAS ENTIDADES  PROPENDAN  POR ELIMINAR EL RIESGO DE CORRUPCIÓN O POR LO MENOS LLEVARLO A LA ZONA DE RIESGO BAJA.</v>
      </c>
      <c r="L16" s="56" t="s">
        <v>780</v>
      </c>
      <c r="M16" s="70">
        <v>2</v>
      </c>
      <c r="N16" s="70">
        <v>4</v>
      </c>
      <c r="O16" s="14" t="str">
        <f t="shared" si="1"/>
        <v>Moderada</v>
      </c>
      <c r="P16" s="139" t="s">
        <v>781</v>
      </c>
      <c r="Q16" s="138" t="s">
        <v>769</v>
      </c>
      <c r="R16" s="127">
        <v>43872</v>
      </c>
      <c r="S16" s="127">
        <v>44165</v>
      </c>
      <c r="T16" s="97" t="s">
        <v>782</v>
      </c>
      <c r="U16" s="16" t="s">
        <v>783</v>
      </c>
      <c r="V16" s="101"/>
    </row>
    <row r="17" spans="1:22" s="102" customFormat="1" ht="65" x14ac:dyDescent="0.15">
      <c r="A17" s="205"/>
      <c r="B17" s="202"/>
      <c r="C17" s="214"/>
      <c r="D17" s="219"/>
      <c r="E17" s="136" t="s">
        <v>263</v>
      </c>
      <c r="F17" s="136" t="s">
        <v>194</v>
      </c>
      <c r="G17" s="136" t="s">
        <v>195</v>
      </c>
      <c r="H17" s="71">
        <v>1</v>
      </c>
      <c r="I17" s="71">
        <v>3</v>
      </c>
      <c r="J17" s="57" t="str">
        <f t="shared" si="0"/>
        <v>Baja</v>
      </c>
      <c r="K17" s="88" t="str">
        <f>IF(J17="Extrema",[2]INTERPRETACION!$F$5,IF(AND(J17="Alta"),[2]INTERPRETACION!$F$4,IF(AND(J17="Moderada"),[2]INTERPRETACION!$F$3,IF(AND(J17="Baja"),[2]INTERPRETACION!$F$2))))</f>
        <v>LOS RIESGOS DE CORRUPCION DE LAS ZONAS BAJA SE ENCUENTRAN EN UN NIVEL QUE PUEDE ELIMINARSE O REDUCIRSE FACILMENTE CON LOS CONTROLES ESTABLECIDOS EN LA ENTIDAD</v>
      </c>
      <c r="L17" s="71" t="s">
        <v>269</v>
      </c>
      <c r="M17" s="71">
        <v>1</v>
      </c>
      <c r="N17" s="71">
        <v>3</v>
      </c>
      <c r="O17" s="14" t="str">
        <f t="shared" si="1"/>
        <v>Baja</v>
      </c>
      <c r="P17" s="136" t="s">
        <v>275</v>
      </c>
      <c r="Q17" s="137" t="s">
        <v>769</v>
      </c>
      <c r="R17" s="126">
        <v>43891</v>
      </c>
      <c r="S17" s="126">
        <v>44165</v>
      </c>
      <c r="T17" s="136" t="s">
        <v>276</v>
      </c>
      <c r="U17" s="140" t="s">
        <v>277</v>
      </c>
      <c r="V17" s="101"/>
    </row>
    <row r="18" spans="1:22" s="102" customFormat="1" ht="221" x14ac:dyDescent="0.15">
      <c r="A18" s="205"/>
      <c r="B18" s="202"/>
      <c r="C18" s="214"/>
      <c r="D18" s="219"/>
      <c r="E18" s="172" t="s">
        <v>784</v>
      </c>
      <c r="F18" s="97" t="s">
        <v>785</v>
      </c>
      <c r="G18" s="171" t="s">
        <v>786</v>
      </c>
      <c r="H18" s="70">
        <v>2</v>
      </c>
      <c r="I18" s="70">
        <v>4</v>
      </c>
      <c r="J18" s="57" t="str">
        <f t="shared" si="0"/>
        <v>Moderada</v>
      </c>
      <c r="K18" s="88" t="str">
        <f>IF(J18="Extrema",[2]INTERPRETACION!$F$5,IF(AND(J18="Alta"),[2]INTERPRETACION!$F$4,IF(AND(J18="Moderada"),[2]INTERPRETACION!$F$3,IF(AND(J18="Baja"),[2]INTERPRETACION!$F$2))))</f>
        <v>DEBEN TOMARSE LAS MEDIDAS NECESARIAS  PARA  LLEVAR LOS RIESGOS A LA ZONA DE RIESGO BAJA O ELIMINARLO. NOTA  EN TODO CASO  SE REQUIERE QUE LAS ENTIDADES  PROPENDAN  POR ELIMINAR EL RIESGO DE CORRUPCIÓN O POR LO MENOS LLEVARLO A LA ZONA DE RIESGO BAJA.</v>
      </c>
      <c r="L18" s="70" t="s">
        <v>787</v>
      </c>
      <c r="M18" s="70">
        <v>2</v>
      </c>
      <c r="N18" s="70">
        <v>4</v>
      </c>
      <c r="O18" s="14" t="str">
        <f t="shared" si="1"/>
        <v>Moderada</v>
      </c>
      <c r="P18" s="97" t="s">
        <v>788</v>
      </c>
      <c r="Q18" s="138" t="s">
        <v>769</v>
      </c>
      <c r="R18" s="127" t="s">
        <v>789</v>
      </c>
      <c r="S18" s="127">
        <v>44165</v>
      </c>
      <c r="T18" s="97" t="s">
        <v>278</v>
      </c>
      <c r="U18" s="16" t="s">
        <v>279</v>
      </c>
      <c r="V18" s="101"/>
    </row>
    <row r="19" spans="1:22" s="102" customFormat="1" ht="91" x14ac:dyDescent="0.15">
      <c r="A19" s="205"/>
      <c r="B19" s="202"/>
      <c r="C19" s="214"/>
      <c r="D19" s="200"/>
      <c r="E19" s="172" t="s">
        <v>265</v>
      </c>
      <c r="F19" s="97" t="s">
        <v>266</v>
      </c>
      <c r="G19" s="97" t="s">
        <v>267</v>
      </c>
      <c r="H19" s="70">
        <v>1</v>
      </c>
      <c r="I19" s="70">
        <v>4</v>
      </c>
      <c r="J19" s="57" t="str">
        <f t="shared" si="0"/>
        <v>Baja</v>
      </c>
      <c r="K19" s="88" t="str">
        <f>IF(J19="Extrema",[2]INTERPRETACION!$F$5,IF(AND(J19="Alta"),[2]INTERPRETACION!$F$4,IF(AND(J19="Moderada"),[2]INTERPRETACION!$F$3,IF(AND(J19="Baja"),[2]INTERPRETACION!$F$2))))</f>
        <v>LOS RIESGOS DE CORRUPCION DE LAS ZONAS BAJA SE ENCUENTRAN EN UN NIVEL QUE PUEDE ELIMINARSE O REDUCIRSE FACILMENTE CON LOS CONTROLES ESTABLECIDOS EN LA ENTIDAD</v>
      </c>
      <c r="L19" s="70" t="s">
        <v>271</v>
      </c>
      <c r="M19" s="70">
        <v>1</v>
      </c>
      <c r="N19" s="70">
        <v>4</v>
      </c>
      <c r="O19" s="14" t="str">
        <f t="shared" si="1"/>
        <v>Baja</v>
      </c>
      <c r="P19" s="97" t="s">
        <v>790</v>
      </c>
      <c r="Q19" s="138" t="s">
        <v>769</v>
      </c>
      <c r="R19" s="127">
        <v>43876</v>
      </c>
      <c r="S19" s="127">
        <v>44180</v>
      </c>
      <c r="T19" s="97" t="s">
        <v>280</v>
      </c>
      <c r="U19" s="16" t="s">
        <v>281</v>
      </c>
      <c r="V19" s="101"/>
    </row>
    <row r="20" spans="1:22" s="102" customFormat="1" ht="117" x14ac:dyDescent="0.15">
      <c r="A20" s="205"/>
      <c r="B20" s="202"/>
      <c r="C20" s="214"/>
      <c r="D20" s="137" t="s">
        <v>201</v>
      </c>
      <c r="E20" s="138" t="s">
        <v>282</v>
      </c>
      <c r="F20" s="138" t="s">
        <v>197</v>
      </c>
      <c r="G20" s="138" t="s">
        <v>198</v>
      </c>
      <c r="H20" s="12">
        <v>3</v>
      </c>
      <c r="I20" s="12">
        <v>4</v>
      </c>
      <c r="J20" s="57" t="str">
        <f t="shared" si="0"/>
        <v>Alta</v>
      </c>
      <c r="K20" s="13" t="str">
        <f>IF(J20="Extrema",[1]INTERPRETACION!$F$5,IF(AND(J20="Alta"),[1]INTERPRETACION!$F$4,IF(AND(J20="Moderada"),[1]INTERPRETACION!$F$3,IF(AND(J20="Baja"),[1]INTERPRETACION!$F$2))))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20" s="77" t="s">
        <v>286</v>
      </c>
      <c r="M20" s="20">
        <v>2</v>
      </c>
      <c r="N20" s="20">
        <v>4</v>
      </c>
      <c r="O20" s="14" t="str">
        <f t="shared" si="1"/>
        <v>Moderada</v>
      </c>
      <c r="P20" s="138" t="s">
        <v>287</v>
      </c>
      <c r="Q20" s="141" t="s">
        <v>288</v>
      </c>
      <c r="R20" s="127">
        <v>43850</v>
      </c>
      <c r="S20" s="127">
        <v>44186</v>
      </c>
      <c r="T20" s="138" t="s">
        <v>205</v>
      </c>
      <c r="U20" s="16" t="s">
        <v>207</v>
      </c>
      <c r="V20" s="101"/>
    </row>
    <row r="21" spans="1:22" s="102" customFormat="1" ht="91" x14ac:dyDescent="0.15">
      <c r="A21" s="205"/>
      <c r="B21" s="202"/>
      <c r="C21" s="214"/>
      <c r="D21" s="137" t="s">
        <v>202</v>
      </c>
      <c r="E21" s="138" t="s">
        <v>199</v>
      </c>
      <c r="F21" s="138" t="s">
        <v>200</v>
      </c>
      <c r="G21" s="138" t="s">
        <v>283</v>
      </c>
      <c r="H21" s="12">
        <v>3</v>
      </c>
      <c r="I21" s="12">
        <v>3</v>
      </c>
      <c r="J21" s="57" t="str">
        <f t="shared" si="0"/>
        <v>Moderada</v>
      </c>
      <c r="K21" s="13" t="str">
        <f>IF(J21="Extrema",[1]INTERPRETACION!$F$5,IF(AND(J21="Alta"),[1]INTERPRETACION!$F$4,IF(AND(J21="Moderada"),[1]INTERPRETACION!$F$3,IF(AND(J21="Baja"),[1]INTERPRETACION!$F$2))))</f>
        <v>DEBEN TOMARSE LAS MEDIDAS NECESARIAS  PARA  LLEVAR LOS RIESGOS A LA ZONA DE RIESGO BAJA O ELIMINARLO. NOTA  EN TODO CASO  SE REQUIERE QUE LAS ENTIDADES  PROPENDAN  POR ELIMINAR EL RIESGO DE CORRUPCIÓN O POR LO MENOS LLEVARLO A LA ZONA DE RIESGO BAJA.</v>
      </c>
      <c r="L21" s="77" t="s">
        <v>204</v>
      </c>
      <c r="M21" s="20">
        <v>2</v>
      </c>
      <c r="N21" s="20">
        <v>3</v>
      </c>
      <c r="O21" s="14" t="str">
        <f t="shared" si="1"/>
        <v>Baja</v>
      </c>
      <c r="P21" s="138" t="s">
        <v>289</v>
      </c>
      <c r="Q21" s="141" t="s">
        <v>290</v>
      </c>
      <c r="R21" s="127">
        <v>43850</v>
      </c>
      <c r="S21" s="127">
        <v>44165</v>
      </c>
      <c r="T21" s="138" t="s">
        <v>291</v>
      </c>
      <c r="U21" s="16" t="s">
        <v>208</v>
      </c>
      <c r="V21" s="101"/>
    </row>
    <row r="22" spans="1:22" s="102" customFormat="1" ht="130" x14ac:dyDescent="0.15">
      <c r="A22" s="205"/>
      <c r="B22" s="202"/>
      <c r="C22" s="214"/>
      <c r="D22" s="137" t="s">
        <v>203</v>
      </c>
      <c r="E22" s="173" t="s">
        <v>284</v>
      </c>
      <c r="F22" s="138" t="s">
        <v>285</v>
      </c>
      <c r="G22" s="138" t="s">
        <v>283</v>
      </c>
      <c r="H22" s="12">
        <v>3</v>
      </c>
      <c r="I22" s="12">
        <v>3</v>
      </c>
      <c r="J22" s="57" t="str">
        <f t="shared" si="0"/>
        <v>Moderada</v>
      </c>
      <c r="K22" s="13" t="str">
        <f>IF(J22="Extrema",[1]INTERPRETACION!$F$5,IF(AND(J22="Alta"),[1]INTERPRETACION!$F$4,IF(AND(J22="Moderada"),[1]INTERPRETACION!$F$3,IF(AND(J22="Baja"),[1]INTERPRETACION!$F$2))))</f>
        <v>DEBEN TOMARSE LAS MEDIDAS NECESARIAS  PARA  LLEVAR LOS RIESGOS A LA ZONA DE RIESGO BAJA O ELIMINARLO. NOTA  EN TODO CASO  SE REQUIERE QUE LAS ENTIDADES  PROPENDAN  POR ELIMINAR EL RIESGO DE CORRUPCIÓN O POR LO MENOS LLEVARLO A LA ZONA DE RIESGO BAJA.</v>
      </c>
      <c r="L22" s="77" t="s">
        <v>293</v>
      </c>
      <c r="M22" s="103">
        <v>2</v>
      </c>
      <c r="N22" s="20">
        <v>3</v>
      </c>
      <c r="O22" s="14" t="str">
        <f t="shared" si="1"/>
        <v>Baja</v>
      </c>
      <c r="P22" s="138" t="s">
        <v>292</v>
      </c>
      <c r="Q22" s="141" t="s">
        <v>290</v>
      </c>
      <c r="R22" s="127">
        <v>43852</v>
      </c>
      <c r="S22" s="127">
        <v>44165</v>
      </c>
      <c r="T22" s="138" t="s">
        <v>206</v>
      </c>
      <c r="U22" s="16" t="s">
        <v>209</v>
      </c>
      <c r="V22" s="101"/>
    </row>
    <row r="23" spans="1:22" s="102" customFormat="1" ht="94.5" customHeight="1" x14ac:dyDescent="0.15">
      <c r="A23" s="205"/>
      <c r="B23" s="202"/>
      <c r="C23" s="214"/>
      <c r="D23" s="199" t="s">
        <v>111</v>
      </c>
      <c r="E23" s="138" t="s">
        <v>294</v>
      </c>
      <c r="F23" s="138" t="s">
        <v>295</v>
      </c>
      <c r="G23" s="138" t="s">
        <v>296</v>
      </c>
      <c r="H23" s="82">
        <v>2</v>
      </c>
      <c r="I23" s="82">
        <v>3</v>
      </c>
      <c r="J23" s="57" t="str">
        <f t="shared" si="0"/>
        <v>Baja</v>
      </c>
      <c r="K23" s="13" t="s">
        <v>857</v>
      </c>
      <c r="L23" s="77" t="s">
        <v>313</v>
      </c>
      <c r="M23" s="78">
        <v>2</v>
      </c>
      <c r="N23" s="78">
        <v>3</v>
      </c>
      <c r="O23" s="14" t="str">
        <f t="shared" si="1"/>
        <v>Baja</v>
      </c>
      <c r="P23" s="138" t="s">
        <v>314</v>
      </c>
      <c r="Q23" s="138" t="s">
        <v>306</v>
      </c>
      <c r="R23" s="127">
        <v>43864</v>
      </c>
      <c r="S23" s="127">
        <v>44187</v>
      </c>
      <c r="T23" s="138" t="s">
        <v>315</v>
      </c>
      <c r="U23" s="97"/>
      <c r="V23" s="101"/>
    </row>
    <row r="24" spans="1:22" s="102" customFormat="1" ht="77.25" customHeight="1" x14ac:dyDescent="0.15">
      <c r="A24" s="205"/>
      <c r="B24" s="202"/>
      <c r="C24" s="214"/>
      <c r="D24" s="219"/>
      <c r="E24" s="223" t="s">
        <v>297</v>
      </c>
      <c r="F24" s="138" t="s">
        <v>298</v>
      </c>
      <c r="G24" s="138" t="s">
        <v>299</v>
      </c>
      <c r="H24" s="82">
        <v>2</v>
      </c>
      <c r="I24" s="82">
        <v>3</v>
      </c>
      <c r="J24" s="57" t="str">
        <f>IF(H24+I24=0," ",IF(OR(AND(H24=1,I24=3),AND(H24=1,I24=4),AND(H24=2,I24=3)),"Baja",IF(OR(AND(H24=1,I24=5),AND(H24=2,I24=4),AND(H24=3,I24=3),AND(H24=4,I24=3),AND(H24=5,I24=3)),"Moderada",IF(OR(AND(H24=2,I24=5),AND(H24=3,I24=4),AND(H24=4,I24=4),AND(H24=5,I24=4)),"Alta",IF(OR(AND(H24=3,I24=5),AND(H24=4,I24=5),AND(H24=5,I24=5)),"Extrema","")))))</f>
        <v>Baja</v>
      </c>
      <c r="K24" s="13" t="s">
        <v>857</v>
      </c>
      <c r="L24" s="77" t="s">
        <v>303</v>
      </c>
      <c r="M24" s="78">
        <v>2</v>
      </c>
      <c r="N24" s="78">
        <v>3</v>
      </c>
      <c r="O24" s="14" t="str">
        <f t="shared" si="1"/>
        <v>Baja</v>
      </c>
      <c r="P24" s="138" t="s">
        <v>305</v>
      </c>
      <c r="Q24" s="138" t="s">
        <v>306</v>
      </c>
      <c r="R24" s="127">
        <v>43864</v>
      </c>
      <c r="S24" s="127">
        <v>44187</v>
      </c>
      <c r="T24" s="138" t="s">
        <v>307</v>
      </c>
      <c r="U24" s="97"/>
      <c r="V24" s="101"/>
    </row>
    <row r="25" spans="1:22" s="102" customFormat="1" ht="91" x14ac:dyDescent="0.15">
      <c r="A25" s="205"/>
      <c r="B25" s="202"/>
      <c r="C25" s="214"/>
      <c r="D25" s="219"/>
      <c r="E25" s="224"/>
      <c r="F25" s="138" t="s">
        <v>300</v>
      </c>
      <c r="G25" s="138" t="s">
        <v>296</v>
      </c>
      <c r="H25" s="82">
        <v>3</v>
      </c>
      <c r="I25" s="82">
        <v>3</v>
      </c>
      <c r="J25" s="57" t="str">
        <f>IF(H25+I25=0," ",IF(OR(AND(H25=1,I25=3),AND(H25=1,I25=4),AND(H25=2,I25=3)),"Baja",IF(OR(AND(H25=1,I25=5),AND(H25=2,I25=4),AND(H25=3,I25=3),AND(H25=4,I25=3),AND(H25=5,I25=3)),"Moderada",IF(OR(AND(H25=2,I25=5),AND(H25=3,I25=4),AND(H25=4,I25=4),AND(H25=5,I25=4)),"Alta",IF(OR(AND(H25=3,I25=5),AND(H25=4,I25=5),AND(H25=5,I25=5)),"Extrema","")))))</f>
        <v>Moderada</v>
      </c>
      <c r="K25" s="13" t="s">
        <v>688</v>
      </c>
      <c r="L25" s="77" t="s">
        <v>304</v>
      </c>
      <c r="M25" s="78">
        <v>1</v>
      </c>
      <c r="N25" s="78">
        <v>3</v>
      </c>
      <c r="O25" s="14" t="str">
        <f t="shared" si="1"/>
        <v>Baja</v>
      </c>
      <c r="P25" s="138" t="s">
        <v>308</v>
      </c>
      <c r="Q25" s="138" t="s">
        <v>306</v>
      </c>
      <c r="R25" s="127">
        <v>43864</v>
      </c>
      <c r="S25" s="127">
        <v>44187</v>
      </c>
      <c r="T25" s="138" t="s">
        <v>309</v>
      </c>
      <c r="U25" s="97"/>
      <c r="V25" s="101"/>
    </row>
    <row r="26" spans="1:22" s="102" customFormat="1" ht="65" x14ac:dyDescent="0.15">
      <c r="A26" s="205"/>
      <c r="B26" s="202"/>
      <c r="C26" s="214"/>
      <c r="D26" s="219"/>
      <c r="E26" s="225"/>
      <c r="F26" s="138" t="s">
        <v>301</v>
      </c>
      <c r="G26" s="138" t="s">
        <v>302</v>
      </c>
      <c r="H26" s="82">
        <v>2</v>
      </c>
      <c r="I26" s="82">
        <v>3</v>
      </c>
      <c r="J26" s="57" t="str">
        <f>IF(H26+I26=0," ",IF(OR(AND(H26=1,I26=3),AND(H26=1,I26=4),AND(H26=2,I26=3)),"Baja",IF(OR(AND(H26=1,I26=5),AND(H26=2,I26=4),AND(H26=3,I26=3),AND(H26=4,I26=3),AND(H26=5,I26=3)),"Moderada",IF(OR(AND(H26=2,I26=5),AND(H26=3,I26=4),AND(H26=4,I26=4),AND(H26=5,I26=4)),"Alta",IF(OR(AND(H26=3,I26=5),AND(H26=4,I26=5),AND(H26=5,I26=5)),"Extrema","")))))</f>
        <v>Baja</v>
      </c>
      <c r="K26" s="13" t="s">
        <v>857</v>
      </c>
      <c r="L26" s="77" t="s">
        <v>303</v>
      </c>
      <c r="M26" s="78">
        <v>2</v>
      </c>
      <c r="N26" s="78">
        <v>3</v>
      </c>
      <c r="O26" s="14" t="str">
        <f t="shared" si="1"/>
        <v>Baja</v>
      </c>
      <c r="P26" s="138" t="s">
        <v>310</v>
      </c>
      <c r="Q26" s="138" t="s">
        <v>306</v>
      </c>
      <c r="R26" s="127">
        <v>43864</v>
      </c>
      <c r="S26" s="127">
        <v>44187</v>
      </c>
      <c r="T26" s="138" t="s">
        <v>311</v>
      </c>
      <c r="U26" s="97" t="s">
        <v>312</v>
      </c>
      <c r="V26" s="101"/>
    </row>
    <row r="27" spans="1:22" s="102" customFormat="1" ht="91" x14ac:dyDescent="0.15">
      <c r="A27" s="205"/>
      <c r="B27" s="202"/>
      <c r="C27" s="214"/>
      <c r="D27" s="219"/>
      <c r="E27" s="138" t="s">
        <v>316</v>
      </c>
      <c r="F27" s="138" t="s">
        <v>317</v>
      </c>
      <c r="G27" s="138" t="s">
        <v>318</v>
      </c>
      <c r="H27" s="18">
        <v>3</v>
      </c>
      <c r="I27" s="18">
        <v>3</v>
      </c>
      <c r="J27" s="57" t="str">
        <f>IF(H27+I27=0," ",IF(OR(AND(H27=1,I27=3),AND(H27=1,I27=4),AND(H27=2,I27=3)),"Baja",IF(OR(AND(H27=1,I27=5),AND(H27=2,I27=4),AND(H27=3,I27=3),AND(H27=4,I27=3),AND(H27=5,I27=3)),"Moderada",IF(OR(AND(H27=2,I27=5),AND(H27=3,I27=4),AND(H27=4,I27=4),AND(H27=5,I27=4)),"Alta",IF(OR(AND(H27=3,I27=5),AND(H27=4,I27=5),AND(H27=5,I27=5)),"Extrema","")))))</f>
        <v>Moderada</v>
      </c>
      <c r="K27" s="13" t="s">
        <v>688</v>
      </c>
      <c r="L27" s="77" t="s">
        <v>321</v>
      </c>
      <c r="M27" s="78">
        <v>1</v>
      </c>
      <c r="N27" s="78">
        <v>3</v>
      </c>
      <c r="O27" s="14" t="str">
        <f t="shared" si="1"/>
        <v>Baja</v>
      </c>
      <c r="P27" s="138" t="s">
        <v>323</v>
      </c>
      <c r="Q27" s="138" t="s">
        <v>306</v>
      </c>
      <c r="R27" s="127">
        <v>43864</v>
      </c>
      <c r="S27" s="127">
        <v>44187</v>
      </c>
      <c r="T27" s="138" t="s">
        <v>324</v>
      </c>
      <c r="U27" s="66"/>
      <c r="V27" s="101"/>
    </row>
    <row r="28" spans="1:22" s="102" customFormat="1" ht="91" x14ac:dyDescent="0.15">
      <c r="A28" s="205"/>
      <c r="B28" s="202"/>
      <c r="C28" s="214"/>
      <c r="D28" s="200"/>
      <c r="E28" s="138" t="s">
        <v>319</v>
      </c>
      <c r="F28" s="138" t="s">
        <v>320</v>
      </c>
      <c r="G28" s="138" t="s">
        <v>318</v>
      </c>
      <c r="H28" s="18">
        <v>3</v>
      </c>
      <c r="I28" s="18">
        <v>3</v>
      </c>
      <c r="J28" s="57" t="str">
        <f>IF(H28+I28=0," ",IF(OR(AND(H28=1,I28=3),AND(H28=1,I28=4),AND(H28=2,I28=3)),"Baja",IF(OR(AND(H28=1,I28=5),AND(H28=2,I28=4),AND(H28=3,I28=3),AND(H28=4,I28=3),AND(H28=5,I28=3)),"Moderada",IF(OR(AND(H28=2,I28=5),AND(H28=3,I28=4),AND(H28=4,I28=4),AND(H28=5,I28=4)),"Alta",IF(OR(AND(H28=3,I28=5),AND(H28=4,I28=5),AND(H28=5,I28=5)),"Extrema","")))))</f>
        <v>Moderada</v>
      </c>
      <c r="K28" s="13" t="s">
        <v>688</v>
      </c>
      <c r="L28" s="77" t="s">
        <v>322</v>
      </c>
      <c r="M28" s="78">
        <v>2</v>
      </c>
      <c r="N28" s="78">
        <v>3</v>
      </c>
      <c r="O28" s="14" t="str">
        <f t="shared" si="1"/>
        <v>Baja</v>
      </c>
      <c r="P28" s="66" t="s">
        <v>325</v>
      </c>
      <c r="Q28" s="138" t="s">
        <v>306</v>
      </c>
      <c r="R28" s="127">
        <v>43864</v>
      </c>
      <c r="S28" s="127">
        <v>44187</v>
      </c>
      <c r="T28" s="138" t="s">
        <v>326</v>
      </c>
      <c r="U28" s="66"/>
      <c r="V28" s="101"/>
    </row>
    <row r="29" spans="1:22" s="102" customFormat="1" ht="130" x14ac:dyDescent="0.15">
      <c r="A29" s="205"/>
      <c r="B29" s="202"/>
      <c r="C29" s="214"/>
      <c r="D29" s="199" t="s">
        <v>697</v>
      </c>
      <c r="E29" s="97" t="s">
        <v>753</v>
      </c>
      <c r="F29" s="138" t="s">
        <v>754</v>
      </c>
      <c r="G29" s="138" t="s">
        <v>755</v>
      </c>
      <c r="H29" s="12">
        <v>1</v>
      </c>
      <c r="I29" s="12">
        <v>3</v>
      </c>
      <c r="J29" s="83" t="str">
        <f t="shared" ref="J29:J37" si="2">IF(H29+I29=0," ",IF(OR(AND(H29=1,I29=3),AND(H29=1,I29=4),AND(H29=2,I29=3)),"Baja",IF(OR(AND(H29=1,I29=5),AND(H29=2,I29=4),AND(H29=3,I29=3),AND(H29=4,I29=3),AND(H29=5,I29=3)),"Moderada",IF(OR(AND(H29=2,I29=5),AND(H29=3,I29=4),AND(H29=4,I29=4),AND(H29=5,I29=4)),"Alta",IF(OR(AND(H29=3,I29=5),AND(H29=4,I29=5),AND(H29=5,I29=5)),"Extrema","")))))</f>
        <v>Baja</v>
      </c>
      <c r="K29" s="37" t="str">
        <f>IF(J29="Extrema",[1]INTERPRETACION!$F$5,IF(AND(J29="Alta"),[1]INTERPRETACION!$F$4,IF(AND(J29="Moderada"),[1]INTERPRETACION!$F$3,IF(AND(J29="Baja"),[1]INTERPRETACION!$F$2))))</f>
        <v>LOS RIESGOS DE CORRUPCION DE LAS ZONAS BAJA SE ENCUENTRAN EN UN NIVEL QUE PUEDE ELIMINARSE O REDUCIRSE FACILMENTE CON LOS CONTROLES ESTABLECIDOS EN LA ENTIDAD</v>
      </c>
      <c r="L29" s="76" t="s">
        <v>464</v>
      </c>
      <c r="M29" s="20">
        <v>1</v>
      </c>
      <c r="N29" s="20">
        <v>3</v>
      </c>
      <c r="O29" s="14" t="str">
        <f t="shared" si="1"/>
        <v>Baja</v>
      </c>
      <c r="P29" s="138" t="s">
        <v>756</v>
      </c>
      <c r="Q29" s="141" t="s">
        <v>757</v>
      </c>
      <c r="R29" s="127">
        <v>43864</v>
      </c>
      <c r="S29" s="127">
        <v>44195</v>
      </c>
      <c r="T29" s="138" t="s">
        <v>466</v>
      </c>
      <c r="U29" s="16" t="s">
        <v>207</v>
      </c>
      <c r="V29" s="101"/>
    </row>
    <row r="30" spans="1:22" s="102" customFormat="1" ht="260" x14ac:dyDescent="0.15">
      <c r="A30" s="205"/>
      <c r="B30" s="202"/>
      <c r="C30" s="214"/>
      <c r="D30" s="219"/>
      <c r="E30" s="138" t="s">
        <v>758</v>
      </c>
      <c r="F30" s="138" t="s">
        <v>759</v>
      </c>
      <c r="G30" s="138" t="s">
        <v>760</v>
      </c>
      <c r="H30" s="12">
        <v>1</v>
      </c>
      <c r="I30" s="12">
        <v>3</v>
      </c>
      <c r="J30" s="83" t="str">
        <f t="shared" si="2"/>
        <v>Baja</v>
      </c>
      <c r="K30" s="37" t="str">
        <f>IF(J30="Extrema",[1]INTERPRETACION!$F$5,IF(AND(J30="Alta"),[1]INTERPRETACION!$F$4,IF(AND(J30="Moderada"),[1]INTERPRETACION!$F$3,IF(AND(J30="Baja"),[1]INTERPRETACION!$F$2))))</f>
        <v>LOS RIESGOS DE CORRUPCION DE LAS ZONAS BAJA SE ENCUENTRAN EN UN NIVEL QUE PUEDE ELIMINARSE O REDUCIRSE FACILMENTE CON LOS CONTROLES ESTABLECIDOS EN LA ENTIDAD</v>
      </c>
      <c r="L30" s="76" t="s">
        <v>465</v>
      </c>
      <c r="M30" s="20">
        <v>1</v>
      </c>
      <c r="N30" s="20">
        <v>3</v>
      </c>
      <c r="O30" s="14" t="str">
        <f t="shared" si="1"/>
        <v>Baja</v>
      </c>
      <c r="P30" s="138" t="s">
        <v>467</v>
      </c>
      <c r="Q30" s="141" t="s">
        <v>761</v>
      </c>
      <c r="R30" s="127" t="s">
        <v>468</v>
      </c>
      <c r="S30" s="127" t="s">
        <v>468</v>
      </c>
      <c r="T30" s="138" t="s">
        <v>469</v>
      </c>
      <c r="U30" s="16" t="s">
        <v>470</v>
      </c>
      <c r="V30" s="101"/>
    </row>
    <row r="31" spans="1:22" s="102" customFormat="1" ht="248" thickBot="1" x14ac:dyDescent="0.2">
      <c r="A31" s="205"/>
      <c r="B31" s="202"/>
      <c r="C31" s="214"/>
      <c r="D31" s="200"/>
      <c r="E31" s="143" t="s">
        <v>762</v>
      </c>
      <c r="F31" s="143" t="s">
        <v>763</v>
      </c>
      <c r="G31" s="143" t="s">
        <v>196</v>
      </c>
      <c r="H31" s="51">
        <v>1</v>
      </c>
      <c r="I31" s="51">
        <v>3</v>
      </c>
      <c r="J31" s="52" t="str">
        <f t="shared" si="2"/>
        <v>Baja</v>
      </c>
      <c r="K31" s="53" t="str">
        <f>IF(J31="Extrema",[3]INTERPRETACION!$F$5,IF(AND(J31="Alta"),[3]INTERPRETACION!$F$4,IF(AND(J31="Moderada"),[3]INTERPRETACION!$F$3,IF(AND(J31="Baja"),[3]INTERPRETACION!$F$2))))</f>
        <v>LOS RIESGOS DE CORRUPCION DE LAS ZONAS BAJA SE ENCUENTRAN EN UN NIVEL QUE PUEDE ELIMINARSE O REDUCIRSE FACILMENTE CON LOS CONTROLES ESTABLECIDOS EN LA ENTIDAD</v>
      </c>
      <c r="L31" s="104" t="s">
        <v>764</v>
      </c>
      <c r="M31" s="54">
        <v>1</v>
      </c>
      <c r="N31" s="54">
        <v>3</v>
      </c>
      <c r="O31" s="14" t="str">
        <f t="shared" si="1"/>
        <v>Baja</v>
      </c>
      <c r="P31" s="55" t="s">
        <v>765</v>
      </c>
      <c r="Q31" s="142" t="s">
        <v>761</v>
      </c>
      <c r="R31" s="128" t="s">
        <v>468</v>
      </c>
      <c r="S31" s="128" t="s">
        <v>468</v>
      </c>
      <c r="T31" s="143" t="s">
        <v>766</v>
      </c>
      <c r="U31" s="144" t="s">
        <v>767</v>
      </c>
      <c r="V31" s="101"/>
    </row>
    <row r="32" spans="1:22" s="102" customFormat="1" ht="91" x14ac:dyDescent="0.15">
      <c r="A32" s="205"/>
      <c r="B32" s="202"/>
      <c r="C32" s="214"/>
      <c r="D32" s="199" t="s">
        <v>791</v>
      </c>
      <c r="E32" s="138" t="s">
        <v>792</v>
      </c>
      <c r="F32" s="138" t="s">
        <v>793</v>
      </c>
      <c r="G32" s="138" t="s">
        <v>794</v>
      </c>
      <c r="H32" s="87">
        <v>3</v>
      </c>
      <c r="I32" s="87">
        <v>3</v>
      </c>
      <c r="J32" s="14" t="str">
        <f>IF(H32+I32=0," ",IF(OR(AND(H32=1,I32=3),AND(H32=1,I32=4),AND(H32=2,I32=3)),"Baja",IF(OR(AND(H32=1,I32=5),AND(H32=2,I32=4),AND(H32=3,I32=3),AND(H32=4,I32=3),AND(H32=5,I32=3)),"Moderada",IF(OR(AND(H32=2,I32=5),AND(H32=3,I32=4),AND(H32=4,I32=4),AND(H32=5,I32=4)),"Alta",IF(OR(AND(H32=3,I32=5),AND(H32=4,I32=5),AND(H32=5,I32=5)),"Extrema","")))))</f>
        <v>Moderada</v>
      </c>
      <c r="K32" s="88" t="str">
        <f>IF(J32="Extrema",[2]INTERPRETACION!$F$5,IF(AND(J32="Alta"),[2]INTERPRETACION!$F$4,IF(AND(J32="Moderada"),[2]INTERPRETACION!$F$3,IF(AND(J32="Baja"),[2]INTERPRETACION!$F$2))))</f>
        <v>DEBEN TOMARSE LAS MEDIDAS NECESARIAS  PARA  LLEVAR LOS RIESGOS A LA ZONA DE RIESGO BAJA O ELIMINARLO. NOTA  EN TODO CASO  SE REQUIERE QUE LAS ENTIDADES  PROPENDAN  POR ELIMINAR EL RIESGO DE CORRUPCIÓN O POR LO MENOS LLEVARLO A LA ZONA DE RIESGO BAJA.</v>
      </c>
      <c r="L32" s="12" t="s">
        <v>795</v>
      </c>
      <c r="M32" s="105">
        <v>3</v>
      </c>
      <c r="N32" s="105">
        <v>3</v>
      </c>
      <c r="O32" s="14" t="str">
        <f t="shared" si="1"/>
        <v>Moderada</v>
      </c>
      <c r="P32" s="138" t="s">
        <v>796</v>
      </c>
      <c r="Q32" s="141" t="s">
        <v>797</v>
      </c>
      <c r="R32" s="127" t="s">
        <v>798</v>
      </c>
      <c r="S32" s="127" t="s">
        <v>799</v>
      </c>
      <c r="T32" s="138" t="s">
        <v>800</v>
      </c>
      <c r="U32" s="145"/>
      <c r="V32" s="101"/>
    </row>
    <row r="33" spans="1:22" s="102" customFormat="1" ht="91" x14ac:dyDescent="0.15">
      <c r="A33" s="205"/>
      <c r="B33" s="202"/>
      <c r="C33" s="214"/>
      <c r="D33" s="200"/>
      <c r="E33" s="138" t="s">
        <v>801</v>
      </c>
      <c r="F33" s="138" t="s">
        <v>802</v>
      </c>
      <c r="G33" s="138" t="s">
        <v>803</v>
      </c>
      <c r="H33" s="87">
        <v>4</v>
      </c>
      <c r="I33" s="87">
        <v>4</v>
      </c>
      <c r="J33" s="14" t="str">
        <f>IF(H33+I33=0," ",IF(OR(AND(H33=1,I33=3),AND(H33=1,I33=4),AND(H33=2,I33=3)),"Baja",IF(OR(AND(H33=1,I33=5),AND(H33=2,I33=4),AND(H33=3,I33=3),AND(H33=4,I33=3),AND(H33=5,I33=3)),"Moderada",IF(OR(AND(H33=2,I33=5),AND(H33=3,I33=4),AND(H33=4,I33=4),AND(H33=5,I33=4)),"Alta",IF(OR(AND(H33=3,I33=5),AND(H33=4,I33=5),AND(H33=5,I33=5)),"Extrema","")))))</f>
        <v>Alta</v>
      </c>
      <c r="K33" s="88" t="str">
        <f>IF(J33="Extrema",[2]INTERPRETACION!$F$5,IF(AND(J33="Alta"),[2]INTERPRETACION!$F$4,IF(AND(J33="Moderada"),[2]INTERPRETACION!$F$3,IF(AND(J33="Baja"),[2]INTERPRETACION!$F$2))))</f>
        <v>DEBEN TOMARSE LAS MEDIDAS NECESARIAS  PARA  LLEVAR LOS RIESGOS A LA ZONA DE RIESGO MODERADA, BAJA O ELIMINARLO.  NOTA  EN TODO CASO  SE REQUIERE QUE LAS ENTIDADES  PROPENDAN  POR ELIMINAR EL RIESGO DE CORRUPCIÓN O POR LO MENOS LLEVARLO A LA ZONA DE RIESGO</v>
      </c>
      <c r="L33" s="106" t="s">
        <v>804</v>
      </c>
      <c r="M33" s="105">
        <v>3</v>
      </c>
      <c r="N33" s="105">
        <v>4</v>
      </c>
      <c r="O33" s="14" t="str">
        <f t="shared" si="1"/>
        <v>Alta</v>
      </c>
      <c r="P33" s="66" t="s">
        <v>805</v>
      </c>
      <c r="Q33" s="141" t="s">
        <v>797</v>
      </c>
      <c r="R33" s="129" t="s">
        <v>798</v>
      </c>
      <c r="S33" s="129" t="s">
        <v>806</v>
      </c>
      <c r="T33" s="146" t="s">
        <v>807</v>
      </c>
      <c r="U33" s="145"/>
      <c r="V33" s="101"/>
    </row>
    <row r="34" spans="1:22" s="102" customFormat="1" ht="78" x14ac:dyDescent="0.15">
      <c r="A34" s="205"/>
      <c r="B34" s="202"/>
      <c r="C34" s="214"/>
      <c r="D34" s="199" t="s">
        <v>77</v>
      </c>
      <c r="E34" s="147" t="s">
        <v>452</v>
      </c>
      <c r="F34" s="147" t="s">
        <v>453</v>
      </c>
      <c r="G34" s="147" t="s">
        <v>687</v>
      </c>
      <c r="H34" s="40">
        <v>3</v>
      </c>
      <c r="I34" s="40">
        <v>3</v>
      </c>
      <c r="J34" s="41" t="str">
        <f t="shared" si="2"/>
        <v>Moderada</v>
      </c>
      <c r="K34" s="42" t="s">
        <v>688</v>
      </c>
      <c r="L34" s="39" t="s">
        <v>456</v>
      </c>
      <c r="M34" s="43">
        <v>2</v>
      </c>
      <c r="N34" s="43">
        <v>3</v>
      </c>
      <c r="O34" s="14" t="str">
        <f t="shared" si="1"/>
        <v>Baja</v>
      </c>
      <c r="P34" s="147" t="s">
        <v>458</v>
      </c>
      <c r="Q34" s="147" t="s">
        <v>457</v>
      </c>
      <c r="R34" s="130">
        <v>43832</v>
      </c>
      <c r="S34" s="130">
        <v>44195</v>
      </c>
      <c r="T34" s="147" t="s">
        <v>216</v>
      </c>
      <c r="U34" s="147" t="s">
        <v>689</v>
      </c>
      <c r="V34" s="101"/>
    </row>
    <row r="35" spans="1:22" s="102" customFormat="1" ht="91" x14ac:dyDescent="0.15">
      <c r="A35" s="205"/>
      <c r="B35" s="202"/>
      <c r="C35" s="214"/>
      <c r="D35" s="219"/>
      <c r="E35" s="147" t="s">
        <v>690</v>
      </c>
      <c r="F35" s="147" t="s">
        <v>217</v>
      </c>
      <c r="G35" s="147" t="s">
        <v>454</v>
      </c>
      <c r="H35" s="40">
        <v>3</v>
      </c>
      <c r="I35" s="40">
        <v>3</v>
      </c>
      <c r="J35" s="41" t="str">
        <f t="shared" si="2"/>
        <v>Moderada</v>
      </c>
      <c r="K35" s="42" t="s">
        <v>688</v>
      </c>
      <c r="L35" s="44" t="s">
        <v>691</v>
      </c>
      <c r="M35" s="40">
        <v>2</v>
      </c>
      <c r="N35" s="40">
        <v>3</v>
      </c>
      <c r="O35" s="14" t="str">
        <f t="shared" si="1"/>
        <v>Baja</v>
      </c>
      <c r="P35" s="147" t="s">
        <v>459</v>
      </c>
      <c r="Q35" s="147" t="s">
        <v>457</v>
      </c>
      <c r="R35" s="130">
        <v>43853</v>
      </c>
      <c r="S35" s="130">
        <v>44195</v>
      </c>
      <c r="T35" s="147" t="s">
        <v>218</v>
      </c>
      <c r="U35" s="166" t="s">
        <v>460</v>
      </c>
      <c r="V35" s="101"/>
    </row>
    <row r="36" spans="1:22" s="102" customFormat="1" ht="78" x14ac:dyDescent="0.15">
      <c r="A36" s="205"/>
      <c r="B36" s="202"/>
      <c r="C36" s="214"/>
      <c r="D36" s="219"/>
      <c r="E36" s="148" t="s">
        <v>455</v>
      </c>
      <c r="F36" s="148" t="s">
        <v>692</v>
      </c>
      <c r="G36" s="148" t="s">
        <v>693</v>
      </c>
      <c r="H36" s="40">
        <v>5</v>
      </c>
      <c r="I36" s="40">
        <v>4</v>
      </c>
      <c r="J36" s="41" t="str">
        <f t="shared" si="2"/>
        <v>Alta</v>
      </c>
      <c r="K36" s="42" t="s">
        <v>694</v>
      </c>
      <c r="L36" s="45" t="s">
        <v>695</v>
      </c>
      <c r="M36" s="46">
        <v>5</v>
      </c>
      <c r="N36" s="46">
        <v>3</v>
      </c>
      <c r="O36" s="14" t="str">
        <f t="shared" si="1"/>
        <v>Moderada</v>
      </c>
      <c r="P36" s="148" t="s">
        <v>461</v>
      </c>
      <c r="Q36" s="147" t="s">
        <v>457</v>
      </c>
      <c r="R36" s="130">
        <v>43832</v>
      </c>
      <c r="S36" s="130">
        <v>44195</v>
      </c>
      <c r="T36" s="147" t="s">
        <v>462</v>
      </c>
      <c r="U36" s="149" t="s">
        <v>463</v>
      </c>
      <c r="V36" s="101"/>
    </row>
    <row r="37" spans="1:22" s="102" customFormat="1" ht="130" x14ac:dyDescent="0.15">
      <c r="A37" s="205"/>
      <c r="B37" s="202"/>
      <c r="C37" s="214"/>
      <c r="D37" s="219"/>
      <c r="E37" s="157" t="s">
        <v>698</v>
      </c>
      <c r="F37" s="157" t="s">
        <v>699</v>
      </c>
      <c r="G37" s="157" t="s">
        <v>700</v>
      </c>
      <c r="H37" s="49">
        <v>3</v>
      </c>
      <c r="I37" s="49">
        <v>3</v>
      </c>
      <c r="J37" s="41" t="str">
        <f t="shared" si="2"/>
        <v>Moderada</v>
      </c>
      <c r="K37" s="48" t="s">
        <v>701</v>
      </c>
      <c r="L37" s="48" t="s">
        <v>702</v>
      </c>
      <c r="M37" s="49">
        <v>2</v>
      </c>
      <c r="N37" s="49">
        <v>3</v>
      </c>
      <c r="O37" s="14" t="str">
        <f t="shared" si="1"/>
        <v>Baja</v>
      </c>
      <c r="P37" s="157" t="s">
        <v>703</v>
      </c>
      <c r="Q37" s="157" t="s">
        <v>704</v>
      </c>
      <c r="R37" s="167">
        <v>43832</v>
      </c>
      <c r="S37" s="167">
        <v>44195</v>
      </c>
      <c r="T37" s="157" t="s">
        <v>705</v>
      </c>
      <c r="U37" s="157" t="s">
        <v>706</v>
      </c>
      <c r="V37" s="101"/>
    </row>
    <row r="38" spans="1:22" s="102" customFormat="1" ht="91" x14ac:dyDescent="0.15">
      <c r="A38" s="205"/>
      <c r="B38" s="202"/>
      <c r="C38" s="214"/>
      <c r="D38" s="219"/>
      <c r="E38" s="157" t="s">
        <v>707</v>
      </c>
      <c r="F38" s="157" t="s">
        <v>708</v>
      </c>
      <c r="G38" s="157" t="s">
        <v>709</v>
      </c>
      <c r="H38" s="49">
        <v>1</v>
      </c>
      <c r="I38" s="49">
        <v>3</v>
      </c>
      <c r="J38" s="57" t="str">
        <f>IF(H38+I38=0," ",IF(OR(AND(H38=1,I38=3),AND(H38=1,I38=4),AND(H38=2,I38=3)),"Baja",IF(OR(AND(H38=1,I38=5),AND(H38=2,I38=4),AND(H38=3,I38=3),AND(H38=4,I38=3),AND(H38=5,I38=3)),"Moderada",IF(OR(AND(H38=2,I38=5),AND(H38=3,I38=4),AND(H38=4,I38=4),AND(H38=5,I38=4)),"Alta",IF(OR(AND(H38=3,I38=5),AND(H38=4,I38=5),AND(H38=5,I38=5)),"Extrema","")))))</f>
        <v>Baja</v>
      </c>
      <c r="K38" s="48" t="s">
        <v>701</v>
      </c>
      <c r="L38" s="48" t="s">
        <v>710</v>
      </c>
      <c r="M38" s="49">
        <v>1</v>
      </c>
      <c r="N38" s="49">
        <v>3</v>
      </c>
      <c r="O38" s="14" t="str">
        <f t="shared" si="1"/>
        <v>Baja</v>
      </c>
      <c r="P38" s="157" t="s">
        <v>703</v>
      </c>
      <c r="Q38" s="157" t="s">
        <v>704</v>
      </c>
      <c r="R38" s="167">
        <v>43832</v>
      </c>
      <c r="S38" s="167">
        <v>44195</v>
      </c>
      <c r="T38" s="157" t="s">
        <v>711</v>
      </c>
      <c r="U38" s="157" t="s">
        <v>712</v>
      </c>
      <c r="V38" s="101"/>
    </row>
    <row r="39" spans="1:22" s="102" customFormat="1" ht="65" x14ac:dyDescent="0.15">
      <c r="A39" s="205"/>
      <c r="B39" s="202"/>
      <c r="C39" s="214"/>
      <c r="D39" s="200"/>
      <c r="E39" s="157" t="s">
        <v>713</v>
      </c>
      <c r="F39" s="157" t="s">
        <v>714</v>
      </c>
      <c r="G39" s="157" t="s">
        <v>715</v>
      </c>
      <c r="H39" s="49">
        <v>2</v>
      </c>
      <c r="I39" s="49">
        <v>3</v>
      </c>
      <c r="J39" s="57" t="str">
        <f>IF(H39+I39=0," ",IF(OR(AND(H39=1,I39=3),AND(H39=1,I39=4),AND(H39=2,I39=3)),"Baja",IF(OR(AND(H39=1,I39=5),AND(H39=2,I39=4),AND(H39=3,I39=3),AND(H39=4,I39=3),AND(H39=5,I39=3)),"Moderada",IF(OR(AND(H39=2,I39=5),AND(H39=3,I39=4),AND(H39=4,I39=4),AND(H39=5,I39=4)),"Alta",IF(OR(AND(H39=3,I39=5),AND(H39=4,I39=5),AND(H39=5,I39=5)),"Extrema","")))))</f>
        <v>Baja</v>
      </c>
      <c r="K39" s="48" t="s">
        <v>701</v>
      </c>
      <c r="L39" s="48" t="s">
        <v>716</v>
      </c>
      <c r="M39" s="49">
        <v>1</v>
      </c>
      <c r="N39" s="49">
        <v>3</v>
      </c>
      <c r="O39" s="14" t="str">
        <f t="shared" si="1"/>
        <v>Baja</v>
      </c>
      <c r="P39" s="157" t="s">
        <v>703</v>
      </c>
      <c r="Q39" s="157" t="s">
        <v>704</v>
      </c>
      <c r="R39" s="167">
        <v>43832</v>
      </c>
      <c r="S39" s="167">
        <v>44195</v>
      </c>
      <c r="T39" s="157" t="s">
        <v>717</v>
      </c>
      <c r="U39" s="157" t="s">
        <v>718</v>
      </c>
      <c r="V39" s="101"/>
    </row>
    <row r="40" spans="1:22" s="102" customFormat="1" ht="39" x14ac:dyDescent="0.15">
      <c r="A40" s="205"/>
      <c r="B40" s="202"/>
      <c r="C40" s="214"/>
      <c r="D40" s="266" t="s">
        <v>950</v>
      </c>
      <c r="E40" s="277" t="s">
        <v>405</v>
      </c>
      <c r="F40" s="153" t="s">
        <v>858</v>
      </c>
      <c r="G40" s="153" t="s">
        <v>406</v>
      </c>
      <c r="H40" s="254">
        <v>1</v>
      </c>
      <c r="I40" s="254">
        <v>4</v>
      </c>
      <c r="J40" s="231" t="str">
        <f>IF(H40+I40=0," ",IF(OR(AND(H40=1,I40=3),AND(H40=1,I40=4),AND(H40=2,I40=3)),"Baja",IF(OR(AND(H40=1,I40=5),AND(H40=2,I40=4),AND(H40=3,I40=3),AND(H40=4,I40=3),AND(H40=5,I40=3)),"Moderada",IF(OR(AND(H40=2,I40=5),AND(H40=3,I40=4),AND(H40=4,I40=4),AND(H40=5,I40=4)),"Alta",IF(OR(AND(H40=3,I40=5),AND(H40=4,I40=5),AND(H40=5,I40=5)),"Extrema","")))))</f>
        <v>Baja</v>
      </c>
      <c r="K40" s="249" t="s">
        <v>857</v>
      </c>
      <c r="L40" s="240" t="s">
        <v>859</v>
      </c>
      <c r="M40" s="254">
        <v>1</v>
      </c>
      <c r="N40" s="254">
        <v>4</v>
      </c>
      <c r="O40" s="243" t="str">
        <f t="shared" si="1"/>
        <v>Baja</v>
      </c>
      <c r="P40" s="223" t="s">
        <v>431</v>
      </c>
      <c r="Q40" s="223" t="s">
        <v>860</v>
      </c>
      <c r="R40" s="226" t="s">
        <v>432</v>
      </c>
      <c r="S40" s="226" t="s">
        <v>432</v>
      </c>
      <c r="T40" s="223" t="s">
        <v>433</v>
      </c>
      <c r="U40" s="220" t="s">
        <v>861</v>
      </c>
      <c r="V40" s="101"/>
    </row>
    <row r="41" spans="1:22" s="102" customFormat="1" ht="91" x14ac:dyDescent="0.15">
      <c r="A41" s="205"/>
      <c r="B41" s="202"/>
      <c r="C41" s="214"/>
      <c r="D41" s="267"/>
      <c r="E41" s="278"/>
      <c r="F41" s="153" t="s">
        <v>862</v>
      </c>
      <c r="G41" s="153" t="s">
        <v>863</v>
      </c>
      <c r="H41" s="255"/>
      <c r="I41" s="255"/>
      <c r="J41" s="265"/>
      <c r="K41" s="250"/>
      <c r="L41" s="269"/>
      <c r="M41" s="255"/>
      <c r="N41" s="255"/>
      <c r="O41" s="244"/>
      <c r="P41" s="224"/>
      <c r="Q41" s="224"/>
      <c r="R41" s="227"/>
      <c r="S41" s="227"/>
      <c r="T41" s="224"/>
      <c r="U41" s="221"/>
      <c r="V41" s="101"/>
    </row>
    <row r="42" spans="1:22" s="102" customFormat="1" ht="78" x14ac:dyDescent="0.15">
      <c r="A42" s="205"/>
      <c r="B42" s="202"/>
      <c r="C42" s="214"/>
      <c r="D42" s="267"/>
      <c r="E42" s="279"/>
      <c r="F42" s="153" t="s">
        <v>864</v>
      </c>
      <c r="G42" s="153" t="s">
        <v>865</v>
      </c>
      <c r="H42" s="256"/>
      <c r="I42" s="256"/>
      <c r="J42" s="232"/>
      <c r="K42" s="251"/>
      <c r="L42" s="241"/>
      <c r="M42" s="256"/>
      <c r="N42" s="256"/>
      <c r="O42" s="245"/>
      <c r="P42" s="225"/>
      <c r="Q42" s="225"/>
      <c r="R42" s="228"/>
      <c r="S42" s="228"/>
      <c r="T42" s="225"/>
      <c r="U42" s="222"/>
      <c r="V42" s="101"/>
    </row>
    <row r="43" spans="1:22" s="102" customFormat="1" ht="104" x14ac:dyDescent="0.15">
      <c r="A43" s="205"/>
      <c r="B43" s="202"/>
      <c r="C43" s="214"/>
      <c r="D43" s="268"/>
      <c r="E43" s="170" t="s">
        <v>407</v>
      </c>
      <c r="F43" s="153" t="s">
        <v>866</v>
      </c>
      <c r="G43" s="153" t="s">
        <v>867</v>
      </c>
      <c r="H43" s="82">
        <v>1</v>
      </c>
      <c r="I43" s="82">
        <v>4</v>
      </c>
      <c r="J43" s="57" t="str">
        <f>IF(H43+I43=0," ",IF(OR(AND(H43=1,I43=3),AND(H43=1,I43=4),AND(H43=2,I43=3)),"Baja",IF(OR(AND(H43=1,I43=5),AND(H43=2,I43=4),AND(H43=3,I43=3),AND(H43=4,I43=3),AND(H43=5,I43=3)),"Moderada",IF(OR(AND(H43=2,I43=5),AND(H43=3,I43=4),AND(H43=4,I43=4),AND(H43=5,I43=4)),"Alta",IF(OR(AND(H43=3,I43=5),AND(H43=4,I43=5),AND(H43=5,I43=5)),"Extrema","")))))</f>
        <v>Baja</v>
      </c>
      <c r="K43" s="84" t="s">
        <v>857</v>
      </c>
      <c r="L43" s="108" t="s">
        <v>951</v>
      </c>
      <c r="M43" s="82">
        <v>1</v>
      </c>
      <c r="N43" s="82">
        <v>4</v>
      </c>
      <c r="O43" s="14" t="str">
        <f t="shared" si="1"/>
        <v>Baja</v>
      </c>
      <c r="P43" s="138" t="s">
        <v>435</v>
      </c>
      <c r="Q43" s="138" t="s">
        <v>868</v>
      </c>
      <c r="R43" s="127" t="s">
        <v>432</v>
      </c>
      <c r="S43" s="127" t="s">
        <v>432</v>
      </c>
      <c r="T43" s="138" t="s">
        <v>433</v>
      </c>
      <c r="U43" s="145" t="s">
        <v>861</v>
      </c>
      <c r="V43" s="101"/>
    </row>
    <row r="44" spans="1:22" s="102" customFormat="1" ht="104" x14ac:dyDescent="0.15">
      <c r="A44" s="205"/>
      <c r="B44" s="202"/>
      <c r="C44" s="214"/>
      <c r="D44" s="136" t="s">
        <v>952</v>
      </c>
      <c r="E44" s="114" t="s">
        <v>869</v>
      </c>
      <c r="F44" s="114" t="s">
        <v>870</v>
      </c>
      <c r="G44" s="114" t="s">
        <v>871</v>
      </c>
      <c r="H44" s="110">
        <v>1</v>
      </c>
      <c r="I44" s="110">
        <v>4</v>
      </c>
      <c r="J44" s="57" t="str">
        <f>IF(H44+I44=0," ",IF(OR(AND(H44=1,I44=3),AND(H44=1,I44=4),AND(H44=2,I44=3)),"Baja",IF(OR(AND(H44=1,I44=5),AND(H44=2,I44=4),AND(H44=3,I44=3),AND(H44=4,I44=3),AND(H44=5,I44=3)),"Moderada",IF(OR(AND(H44=2,I44=5),AND(H44=3,I44=4),AND(H44=4,I44=4),AND(H44=5,I44=4)),"Alta",IF(OR(AND(H44=3,I44=5),AND(H44=4,I44=5),AND(H44=5,I44=5)),"Extrema","")))))</f>
        <v>Baja</v>
      </c>
      <c r="K44" s="85" t="s">
        <v>857</v>
      </c>
      <c r="L44" s="111" t="s">
        <v>872</v>
      </c>
      <c r="M44" s="82">
        <v>1</v>
      </c>
      <c r="N44" s="82">
        <v>3</v>
      </c>
      <c r="O44" s="14" t="str">
        <f t="shared" si="1"/>
        <v>Baja</v>
      </c>
      <c r="P44" s="138" t="s">
        <v>436</v>
      </c>
      <c r="Q44" s="138" t="s">
        <v>873</v>
      </c>
      <c r="R44" s="127" t="s">
        <v>432</v>
      </c>
      <c r="S44" s="127" t="s">
        <v>432</v>
      </c>
      <c r="T44" s="138" t="s">
        <v>437</v>
      </c>
      <c r="U44" s="16" t="s">
        <v>434</v>
      </c>
      <c r="V44" s="101"/>
    </row>
    <row r="45" spans="1:22" s="102" customFormat="1" ht="65" x14ac:dyDescent="0.15">
      <c r="A45" s="205"/>
      <c r="B45" s="202"/>
      <c r="C45" s="214"/>
      <c r="D45" s="287" t="s">
        <v>953</v>
      </c>
      <c r="E45" s="277" t="s">
        <v>409</v>
      </c>
      <c r="F45" s="114" t="s">
        <v>410</v>
      </c>
      <c r="G45" s="114" t="s">
        <v>408</v>
      </c>
      <c r="H45" s="229">
        <v>2</v>
      </c>
      <c r="I45" s="229">
        <v>3</v>
      </c>
      <c r="J45" s="231" t="str">
        <f>IF(H45+I45=0," ",IF(OR(AND(H45=1,I45=3),AND(H45=1,I45=4),AND(H45=2,I45=3)),"Baja",IF(OR(AND(H45=1,I45=5),AND(H45=2,I45=4),AND(H45=3,I45=3),AND(H45=4,I45=3),AND(H45=5,I45=3)),"Moderada",IF(OR(AND(H45=2,I45=5),AND(H45=3,I45=4),AND(H45=4,I45=4),AND(H45=5,I45=4)),"Alta",IF(OR(AND(H45=3,I45=5),AND(H45=4,I45=5),AND(H45=5,I45=5)),"Extrema","")))))</f>
        <v>Baja</v>
      </c>
      <c r="K45" s="247" t="s">
        <v>857</v>
      </c>
      <c r="L45" s="112" t="s">
        <v>423</v>
      </c>
      <c r="M45" s="82">
        <v>1</v>
      </c>
      <c r="N45" s="82">
        <v>3</v>
      </c>
      <c r="O45" s="14" t="str">
        <f t="shared" si="1"/>
        <v>Baja</v>
      </c>
      <c r="P45" s="138" t="s">
        <v>438</v>
      </c>
      <c r="Q45" s="138" t="s">
        <v>868</v>
      </c>
      <c r="R45" s="127" t="s">
        <v>432</v>
      </c>
      <c r="S45" s="127" t="s">
        <v>432</v>
      </c>
      <c r="T45" s="138" t="s">
        <v>437</v>
      </c>
      <c r="U45" s="16" t="s">
        <v>434</v>
      </c>
      <c r="V45" s="101"/>
    </row>
    <row r="46" spans="1:22" s="102" customFormat="1" ht="65" x14ac:dyDescent="0.15">
      <c r="A46" s="205"/>
      <c r="B46" s="202"/>
      <c r="C46" s="214"/>
      <c r="D46" s="288"/>
      <c r="E46" s="278"/>
      <c r="F46" s="114" t="s">
        <v>874</v>
      </c>
      <c r="G46" s="114" t="s">
        <v>875</v>
      </c>
      <c r="H46" s="233"/>
      <c r="I46" s="233"/>
      <c r="J46" s="265"/>
      <c r="K46" s="252"/>
      <c r="L46" s="112" t="s">
        <v>876</v>
      </c>
      <c r="M46" s="82">
        <v>1</v>
      </c>
      <c r="N46" s="82">
        <v>3</v>
      </c>
      <c r="O46" s="14" t="str">
        <f t="shared" si="1"/>
        <v>Baja</v>
      </c>
      <c r="P46" s="138" t="s">
        <v>439</v>
      </c>
      <c r="Q46" s="138" t="s">
        <v>868</v>
      </c>
      <c r="R46" s="127" t="s">
        <v>432</v>
      </c>
      <c r="S46" s="127" t="s">
        <v>432</v>
      </c>
      <c r="T46" s="138" t="s">
        <v>437</v>
      </c>
      <c r="U46" s="16" t="s">
        <v>877</v>
      </c>
      <c r="V46" s="101"/>
    </row>
    <row r="47" spans="1:22" s="102" customFormat="1" ht="65" x14ac:dyDescent="0.15">
      <c r="A47" s="205"/>
      <c r="B47" s="202"/>
      <c r="C47" s="214"/>
      <c r="D47" s="289"/>
      <c r="E47" s="279"/>
      <c r="F47" s="114" t="s">
        <v>411</v>
      </c>
      <c r="G47" s="114" t="s">
        <v>878</v>
      </c>
      <c r="H47" s="234"/>
      <c r="I47" s="234"/>
      <c r="J47" s="232"/>
      <c r="K47" s="253"/>
      <c r="L47" s="112" t="s">
        <v>424</v>
      </c>
      <c r="M47" s="82">
        <v>1</v>
      </c>
      <c r="N47" s="82">
        <v>3</v>
      </c>
      <c r="O47" s="14" t="str">
        <f t="shared" si="1"/>
        <v>Baja</v>
      </c>
      <c r="P47" s="138" t="s">
        <v>440</v>
      </c>
      <c r="Q47" s="138" t="s">
        <v>873</v>
      </c>
      <c r="R47" s="150">
        <v>76379</v>
      </c>
      <c r="S47" s="150">
        <v>76379</v>
      </c>
      <c r="T47" s="138" t="s">
        <v>441</v>
      </c>
      <c r="U47" s="138" t="s">
        <v>442</v>
      </c>
      <c r="V47" s="101"/>
    </row>
    <row r="48" spans="1:22" s="102" customFormat="1" ht="52" x14ac:dyDescent="0.15">
      <c r="A48" s="205"/>
      <c r="B48" s="202"/>
      <c r="C48" s="214"/>
      <c r="D48" s="287" t="s">
        <v>954</v>
      </c>
      <c r="E48" s="277" t="s">
        <v>412</v>
      </c>
      <c r="F48" s="114" t="s">
        <v>879</v>
      </c>
      <c r="G48" s="277" t="s">
        <v>413</v>
      </c>
      <c r="H48" s="229">
        <v>1</v>
      </c>
      <c r="I48" s="229">
        <v>4</v>
      </c>
      <c r="J48" s="231" t="str">
        <f>IF(H48+I48=0," ",IF(OR(AND(H48=1,I48=3),AND(H48=1,I48=4),AND(H48=2,I48=3)),"Baja",IF(OR(AND(H48=1,I48=5),AND(H48=2,I48=4),AND(H48=3,I48=3),AND(H48=4,I48=3),AND(H48=5,I48=3)),"Moderada",IF(OR(AND(H48=2,I48=5),AND(H48=3,I48=4),AND(H48=4,I48=4),AND(H48=5,I48=4)),"Alta",IF(OR(AND(H48=3,I48=5),AND(H48=4,I48=5),AND(H48=5,I48=5)),"Extrema","")))))</f>
        <v>Baja</v>
      </c>
      <c r="K48" s="247" t="s">
        <v>857</v>
      </c>
      <c r="L48" s="240" t="s">
        <v>425</v>
      </c>
      <c r="M48" s="82">
        <v>1</v>
      </c>
      <c r="N48" s="82">
        <v>4</v>
      </c>
      <c r="O48" s="14" t="str">
        <f t="shared" si="1"/>
        <v>Baja</v>
      </c>
      <c r="P48" s="114" t="s">
        <v>443</v>
      </c>
      <c r="Q48" s="138" t="s">
        <v>955</v>
      </c>
      <c r="R48" s="127" t="s">
        <v>432</v>
      </c>
      <c r="S48" s="127" t="s">
        <v>432</v>
      </c>
      <c r="T48" s="138" t="s">
        <v>444</v>
      </c>
      <c r="U48" s="138" t="s">
        <v>880</v>
      </c>
      <c r="V48" s="101"/>
    </row>
    <row r="49" spans="1:22" s="102" customFormat="1" ht="52" x14ac:dyDescent="0.15">
      <c r="A49" s="205"/>
      <c r="B49" s="202"/>
      <c r="C49" s="214"/>
      <c r="D49" s="288"/>
      <c r="E49" s="279"/>
      <c r="F49" s="114" t="s">
        <v>414</v>
      </c>
      <c r="G49" s="279"/>
      <c r="H49" s="234"/>
      <c r="I49" s="234"/>
      <c r="J49" s="265"/>
      <c r="K49" s="252"/>
      <c r="L49" s="241"/>
      <c r="M49" s="82">
        <v>1</v>
      </c>
      <c r="N49" s="82">
        <v>4</v>
      </c>
      <c r="O49" s="14" t="str">
        <f t="shared" si="1"/>
        <v>Baja</v>
      </c>
      <c r="P49" s="114" t="s">
        <v>445</v>
      </c>
      <c r="Q49" s="138" t="s">
        <v>955</v>
      </c>
      <c r="R49" s="150" t="s">
        <v>432</v>
      </c>
      <c r="S49" s="127" t="s">
        <v>432</v>
      </c>
      <c r="T49" s="138" t="s">
        <v>437</v>
      </c>
      <c r="U49" s="138" t="s">
        <v>861</v>
      </c>
      <c r="V49" s="101"/>
    </row>
    <row r="50" spans="1:22" s="102" customFormat="1" ht="65" x14ac:dyDescent="0.15">
      <c r="A50" s="205"/>
      <c r="B50" s="202"/>
      <c r="C50" s="214"/>
      <c r="D50" s="289"/>
      <c r="E50" s="170" t="s">
        <v>415</v>
      </c>
      <c r="F50" s="114" t="s">
        <v>881</v>
      </c>
      <c r="G50" s="114" t="s">
        <v>416</v>
      </c>
      <c r="H50" s="113">
        <v>1</v>
      </c>
      <c r="I50" s="113">
        <v>4</v>
      </c>
      <c r="J50" s="232"/>
      <c r="K50" s="253"/>
      <c r="L50" s="114" t="s">
        <v>426</v>
      </c>
      <c r="M50" s="82">
        <v>1</v>
      </c>
      <c r="N50" s="82">
        <v>4</v>
      </c>
      <c r="O50" s="14" t="str">
        <f t="shared" si="1"/>
        <v>Baja</v>
      </c>
      <c r="P50" s="114" t="s">
        <v>446</v>
      </c>
      <c r="Q50" s="138" t="s">
        <v>873</v>
      </c>
      <c r="R50" s="150">
        <v>43879</v>
      </c>
      <c r="S50" s="150">
        <v>43879</v>
      </c>
      <c r="T50" s="138" t="s">
        <v>437</v>
      </c>
      <c r="U50" s="138" t="s">
        <v>861</v>
      </c>
      <c r="V50" s="101"/>
    </row>
    <row r="51" spans="1:22" s="102" customFormat="1" ht="52" x14ac:dyDescent="0.15">
      <c r="A51" s="205"/>
      <c r="B51" s="202"/>
      <c r="C51" s="214"/>
      <c r="D51" s="280" t="s">
        <v>956</v>
      </c>
      <c r="E51" s="274" t="s">
        <v>417</v>
      </c>
      <c r="F51" s="114" t="s">
        <v>418</v>
      </c>
      <c r="G51" s="114" t="s">
        <v>419</v>
      </c>
      <c r="H51" s="229">
        <v>2</v>
      </c>
      <c r="I51" s="229">
        <v>4</v>
      </c>
      <c r="J51" s="231" t="str">
        <f>IF(H51+I51=0," ",IF(OR(AND(H51=1,I51=3),AND(H51=1,I51=4),AND(H51=2,I51=3)),"Baja",IF(OR(AND(H51=1,I51=5),AND(H51=2,I51=4),AND(H51=3,I51=3),AND(H51=4,I51=3),AND(H51=5,I51=3)),"Moderada",IF(OR(AND(H51=2,I51=5),AND(H51=3,I51=4),AND(H51=4,I51=4),AND(H51=5,I51=4)),"Alta",IF(OR(AND(H51=3,I51=5),AND(H51=4,I51=5),AND(H51=5,I51=5)),"Extrema","")))))</f>
        <v>Moderada</v>
      </c>
      <c r="K51" s="257" t="s">
        <v>688</v>
      </c>
      <c r="L51" s="235" t="s">
        <v>427</v>
      </c>
      <c r="M51" s="254">
        <v>1</v>
      </c>
      <c r="N51" s="254">
        <v>4</v>
      </c>
      <c r="O51" s="243" t="str">
        <f t="shared" si="1"/>
        <v>Baja</v>
      </c>
      <c r="P51" s="114" t="s">
        <v>447</v>
      </c>
      <c r="Q51" s="138" t="s">
        <v>873</v>
      </c>
      <c r="R51" s="127">
        <v>43873</v>
      </c>
      <c r="S51" s="127">
        <v>43873</v>
      </c>
      <c r="T51" s="138" t="s">
        <v>437</v>
      </c>
      <c r="U51" s="138" t="s">
        <v>434</v>
      </c>
      <c r="V51" s="101"/>
    </row>
    <row r="52" spans="1:22" s="102" customFormat="1" ht="52" x14ac:dyDescent="0.15">
      <c r="A52" s="205"/>
      <c r="B52" s="202"/>
      <c r="C52" s="214"/>
      <c r="D52" s="285"/>
      <c r="E52" s="275"/>
      <c r="F52" s="114" t="s">
        <v>882</v>
      </c>
      <c r="G52" s="277" t="s">
        <v>408</v>
      </c>
      <c r="H52" s="233"/>
      <c r="I52" s="233"/>
      <c r="J52" s="265"/>
      <c r="K52" s="258"/>
      <c r="L52" s="236"/>
      <c r="M52" s="255"/>
      <c r="N52" s="255"/>
      <c r="O52" s="244"/>
      <c r="P52" s="138" t="s">
        <v>448</v>
      </c>
      <c r="Q52" s="138" t="s">
        <v>873</v>
      </c>
      <c r="R52" s="127">
        <v>43873</v>
      </c>
      <c r="S52" s="127">
        <v>43873</v>
      </c>
      <c r="T52" s="138" t="s">
        <v>437</v>
      </c>
      <c r="U52" s="138" t="s">
        <v>883</v>
      </c>
      <c r="V52" s="101"/>
    </row>
    <row r="53" spans="1:22" s="102" customFormat="1" ht="78" x14ac:dyDescent="0.15">
      <c r="A53" s="205"/>
      <c r="B53" s="202"/>
      <c r="C53" s="214"/>
      <c r="D53" s="286"/>
      <c r="E53" s="276"/>
      <c r="F53" s="114" t="s">
        <v>420</v>
      </c>
      <c r="G53" s="279"/>
      <c r="H53" s="234"/>
      <c r="I53" s="234"/>
      <c r="J53" s="232"/>
      <c r="K53" s="259"/>
      <c r="L53" s="237"/>
      <c r="M53" s="256"/>
      <c r="N53" s="256"/>
      <c r="O53" s="245"/>
      <c r="P53" s="138" t="s">
        <v>884</v>
      </c>
      <c r="Q53" s="138" t="s">
        <v>873</v>
      </c>
      <c r="R53" s="127" t="s">
        <v>432</v>
      </c>
      <c r="S53" s="127" t="s">
        <v>432</v>
      </c>
      <c r="T53" s="138" t="s">
        <v>437</v>
      </c>
      <c r="U53" s="138" t="s">
        <v>861</v>
      </c>
      <c r="V53" s="101"/>
    </row>
    <row r="54" spans="1:22" s="102" customFormat="1" ht="78" x14ac:dyDescent="0.15">
      <c r="A54" s="205"/>
      <c r="B54" s="202"/>
      <c r="C54" s="214"/>
      <c r="D54" s="282" t="s">
        <v>957</v>
      </c>
      <c r="E54" s="223" t="s">
        <v>421</v>
      </c>
      <c r="F54" s="114" t="s">
        <v>422</v>
      </c>
      <c r="G54" s="277" t="s">
        <v>413</v>
      </c>
      <c r="H54" s="229">
        <v>1</v>
      </c>
      <c r="I54" s="229">
        <v>3</v>
      </c>
      <c r="J54" s="231" t="str">
        <f t="shared" ref="J54:J60" si="3">IF(H54+I54=0," ",IF(OR(AND(H54=1,I54=3),AND(H54=1,I54=4),AND(H54=2,I54=3)),"Baja",IF(OR(AND(H54=1,I54=5),AND(H54=2,I54=4),AND(H54=3,I54=3),AND(H54=4,I54=3),AND(H54=5,I54=3)),"Moderada",IF(OR(AND(H54=2,I54=5),AND(H54=3,I54=4),AND(H54=4,I54=4),AND(H54=5,I54=4)),"Alta",IF(OR(AND(H54=3,I54=5),AND(H54=4,I54=5),AND(H54=5,I54=5)),"Extrema","")))))</f>
        <v>Baja</v>
      </c>
      <c r="K54" s="247" t="s">
        <v>857</v>
      </c>
      <c r="L54" s="112" t="s">
        <v>428</v>
      </c>
      <c r="M54" s="80">
        <v>1</v>
      </c>
      <c r="N54" s="80">
        <v>3</v>
      </c>
      <c r="O54" s="14" t="str">
        <f t="shared" si="1"/>
        <v>Baja</v>
      </c>
      <c r="P54" s="138" t="s">
        <v>449</v>
      </c>
      <c r="Q54" s="138" t="s">
        <v>885</v>
      </c>
      <c r="R54" s="127" t="s">
        <v>432</v>
      </c>
      <c r="S54" s="127" t="s">
        <v>432</v>
      </c>
      <c r="T54" s="138" t="s">
        <v>437</v>
      </c>
      <c r="U54" s="138" t="s">
        <v>883</v>
      </c>
      <c r="V54" s="101"/>
    </row>
    <row r="55" spans="1:22" s="102" customFormat="1" ht="26" x14ac:dyDescent="0.15">
      <c r="A55" s="205"/>
      <c r="B55" s="202"/>
      <c r="C55" s="214"/>
      <c r="D55" s="283"/>
      <c r="E55" s="224"/>
      <c r="F55" s="114" t="s">
        <v>414</v>
      </c>
      <c r="G55" s="278"/>
      <c r="H55" s="233"/>
      <c r="I55" s="233"/>
      <c r="J55" s="265"/>
      <c r="K55" s="252"/>
      <c r="L55" s="240" t="s">
        <v>886</v>
      </c>
      <c r="M55" s="238">
        <v>1</v>
      </c>
      <c r="N55" s="238">
        <v>3</v>
      </c>
      <c r="O55" s="243" t="str">
        <f t="shared" si="1"/>
        <v>Baja</v>
      </c>
      <c r="P55" s="223" t="s">
        <v>450</v>
      </c>
      <c r="Q55" s="223" t="s">
        <v>873</v>
      </c>
      <c r="R55" s="226">
        <v>43874</v>
      </c>
      <c r="S55" s="226">
        <v>43874</v>
      </c>
      <c r="T55" s="223" t="s">
        <v>437</v>
      </c>
      <c r="U55" s="223" t="s">
        <v>861</v>
      </c>
      <c r="V55" s="101"/>
    </row>
    <row r="56" spans="1:22" s="102" customFormat="1" ht="26" x14ac:dyDescent="0.15">
      <c r="A56" s="205"/>
      <c r="B56" s="202"/>
      <c r="C56" s="214"/>
      <c r="D56" s="284"/>
      <c r="E56" s="225"/>
      <c r="F56" s="114" t="s">
        <v>887</v>
      </c>
      <c r="G56" s="279"/>
      <c r="H56" s="234"/>
      <c r="I56" s="234"/>
      <c r="J56" s="232"/>
      <c r="K56" s="253"/>
      <c r="L56" s="241"/>
      <c r="M56" s="239"/>
      <c r="N56" s="239"/>
      <c r="O56" s="245"/>
      <c r="P56" s="225"/>
      <c r="Q56" s="225"/>
      <c r="R56" s="228"/>
      <c r="S56" s="228"/>
      <c r="T56" s="225"/>
      <c r="U56" s="225"/>
      <c r="V56" s="101"/>
    </row>
    <row r="57" spans="1:22" s="102" customFormat="1" ht="52" x14ac:dyDescent="0.15">
      <c r="A57" s="205"/>
      <c r="B57" s="202"/>
      <c r="C57" s="214"/>
      <c r="D57" s="280" t="s">
        <v>958</v>
      </c>
      <c r="E57" s="223" t="s">
        <v>888</v>
      </c>
      <c r="F57" s="114" t="s">
        <v>889</v>
      </c>
      <c r="G57" s="114" t="s">
        <v>413</v>
      </c>
      <c r="H57" s="229">
        <v>2</v>
      </c>
      <c r="I57" s="229">
        <v>4</v>
      </c>
      <c r="J57" s="231" t="str">
        <f t="shared" si="3"/>
        <v>Moderada</v>
      </c>
      <c r="K57" s="247" t="s">
        <v>688</v>
      </c>
      <c r="L57" s="89" t="s">
        <v>429</v>
      </c>
      <c r="M57" s="82">
        <v>1</v>
      </c>
      <c r="N57" s="82">
        <v>3</v>
      </c>
      <c r="O57" s="14" t="str">
        <f t="shared" si="1"/>
        <v>Baja</v>
      </c>
      <c r="P57" s="223" t="s">
        <v>451</v>
      </c>
      <c r="Q57" s="223" t="s">
        <v>868</v>
      </c>
      <c r="R57" s="226" t="s">
        <v>432</v>
      </c>
      <c r="S57" s="226" t="s">
        <v>432</v>
      </c>
      <c r="T57" s="223" t="s">
        <v>437</v>
      </c>
      <c r="U57" s="223" t="s">
        <v>880</v>
      </c>
      <c r="V57" s="101"/>
    </row>
    <row r="58" spans="1:22" s="102" customFormat="1" ht="53" thickBot="1" x14ac:dyDescent="0.2">
      <c r="A58" s="206"/>
      <c r="B58" s="203"/>
      <c r="C58" s="215"/>
      <c r="D58" s="281"/>
      <c r="E58" s="246"/>
      <c r="F58" s="161" t="s">
        <v>420</v>
      </c>
      <c r="G58" s="161" t="s">
        <v>413</v>
      </c>
      <c r="H58" s="230"/>
      <c r="I58" s="230"/>
      <c r="J58" s="232"/>
      <c r="K58" s="248"/>
      <c r="L58" s="116" t="s">
        <v>430</v>
      </c>
      <c r="M58" s="81">
        <v>1</v>
      </c>
      <c r="N58" s="81">
        <v>3</v>
      </c>
      <c r="O58" s="14" t="str">
        <f t="shared" si="1"/>
        <v>Baja</v>
      </c>
      <c r="P58" s="246"/>
      <c r="Q58" s="246"/>
      <c r="R58" s="242"/>
      <c r="S58" s="242"/>
      <c r="T58" s="246"/>
      <c r="U58" s="246"/>
      <c r="V58" s="101"/>
    </row>
    <row r="59" spans="1:22" s="102" customFormat="1" ht="130" x14ac:dyDescent="0.15">
      <c r="A59" s="207">
        <v>3</v>
      </c>
      <c r="B59" s="210" t="s">
        <v>78</v>
      </c>
      <c r="C59" s="213" t="s">
        <v>79</v>
      </c>
      <c r="D59" s="140" t="s">
        <v>327</v>
      </c>
      <c r="E59" s="16" t="s">
        <v>328</v>
      </c>
      <c r="F59" s="16" t="s">
        <v>329</v>
      </c>
      <c r="G59" s="16" t="s">
        <v>330</v>
      </c>
      <c r="H59" s="17">
        <v>4</v>
      </c>
      <c r="I59" s="17">
        <v>5</v>
      </c>
      <c r="J59" s="57" t="str">
        <f t="shared" si="3"/>
        <v>Extrema</v>
      </c>
      <c r="K59" s="15" t="str">
        <f>IF(J59="Extrema",[1]INTERPRETACION!$F$5,IF(AND(J59="Alta"),[1]INTERPRETACION!$F$4,IF(AND(J59="Moderada"),[1]INTERPRETACION!$F$3,IF(AND(J59="Baja"),[1]INTERPRETACION!$F$2))))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59" s="15" t="s">
        <v>340</v>
      </c>
      <c r="M59" s="17">
        <v>4</v>
      </c>
      <c r="N59" s="17">
        <v>3</v>
      </c>
      <c r="O59" s="14" t="str">
        <f t="shared" si="1"/>
        <v>Moderada</v>
      </c>
      <c r="P59" s="16" t="s">
        <v>343</v>
      </c>
      <c r="Q59" s="16" t="s">
        <v>344</v>
      </c>
      <c r="R59" s="131" t="s">
        <v>735</v>
      </c>
      <c r="S59" s="131" t="s">
        <v>736</v>
      </c>
      <c r="T59" s="16" t="s">
        <v>345</v>
      </c>
      <c r="U59" s="16" t="s">
        <v>346</v>
      </c>
      <c r="V59" s="101"/>
    </row>
    <row r="60" spans="1:22" s="102" customFormat="1" ht="91" x14ac:dyDescent="0.15">
      <c r="A60" s="208"/>
      <c r="B60" s="211"/>
      <c r="C60" s="214"/>
      <c r="D60" s="183" t="s">
        <v>331</v>
      </c>
      <c r="E60" s="151" t="s">
        <v>332</v>
      </c>
      <c r="F60" s="151" t="s">
        <v>333</v>
      </c>
      <c r="G60" s="151" t="s">
        <v>334</v>
      </c>
      <c r="H60" s="70">
        <v>2</v>
      </c>
      <c r="I60" s="70">
        <v>3</v>
      </c>
      <c r="J60" s="57" t="str">
        <f t="shared" si="3"/>
        <v>Baja</v>
      </c>
      <c r="K60" s="58" t="str">
        <f>IF(J60="Extrema",[1]INTERPRETACION!$F$5,IF(AND(J60="Alta"),[1]INTERPRETACION!$F$4,IF(AND(J60="Moderada"),[1]INTERPRETACION!$F$3,IF(AND(J60="Baja"),[1]INTERPRETACION!$F$2))))</f>
        <v>LOS RIESGOS DE CORRUPCION DE LAS ZONAS BAJA SE ENCUENTRAN EN UN NIVEL QUE PUEDE ELIMINARSE O REDUCIRSE FACILMENTE CON LOS CONTROLES ESTABLECIDOS EN LA ENTIDAD</v>
      </c>
      <c r="L60" s="69" t="s">
        <v>341</v>
      </c>
      <c r="M60" s="70">
        <v>2</v>
      </c>
      <c r="N60" s="70">
        <v>3</v>
      </c>
      <c r="O60" s="14" t="str">
        <f t="shared" si="1"/>
        <v>Baja</v>
      </c>
      <c r="P60" s="16" t="s">
        <v>347</v>
      </c>
      <c r="Q60" s="16" t="s">
        <v>344</v>
      </c>
      <c r="R60" s="131" t="s">
        <v>735</v>
      </c>
      <c r="S60" s="131" t="s">
        <v>736</v>
      </c>
      <c r="T60" s="16" t="s">
        <v>348</v>
      </c>
      <c r="U60" s="16" t="s">
        <v>349</v>
      </c>
      <c r="V60" s="101"/>
    </row>
    <row r="61" spans="1:22" s="102" customFormat="1" ht="208" x14ac:dyDescent="0.15">
      <c r="A61" s="208"/>
      <c r="B61" s="211"/>
      <c r="C61" s="214"/>
      <c r="D61" s="136" t="s">
        <v>335</v>
      </c>
      <c r="E61" s="97" t="s">
        <v>336</v>
      </c>
      <c r="F61" s="97" t="s">
        <v>337</v>
      </c>
      <c r="G61" s="97" t="s">
        <v>338</v>
      </c>
      <c r="H61" s="70">
        <v>3</v>
      </c>
      <c r="I61" s="70">
        <v>3</v>
      </c>
      <c r="J61" s="57" t="str">
        <f t="shared" ref="J61:J70" si="4">IF(H61+I61=0," ",IF(OR(AND(H61=1,I61=3),AND(H61=1,I61=4),AND(H61=2,I61=3)),"Baja",IF(OR(AND(H61=1,I61=5),AND(H61=2,I61=4),AND(H61=3,I61=3),AND(H61=4,I61=3),AND(H61=5,I61=3)),"Moderada",IF(OR(AND(H61=2,I61=5),AND(H61=3,I61=4),AND(H61=4,I61=4),AND(H61=5,I61=4)),"Alta",IF(OR(AND(H61=3,I61=5),AND(H61=4,I61=5),AND(H61=5,I61=5)),"Extrema","")))))</f>
        <v>Moderada</v>
      </c>
      <c r="K61" s="58" t="str">
        <f>IF(J61="Extrema",[1]INTERPRETACION!$F$5,IF(AND(J61="Alta"),[1]INTERPRETACION!$F$4,IF(AND(J61="Moderada"),[1]INTERPRETACION!$F$3,IF(AND(J61="Baja"),[1]INTERPRETACION!$F$2))))</f>
        <v>DEBEN TOMARSE LAS MEDIDAS NECESARIAS  PARA  LLEVAR LOS RIESGOS A LA ZONA DE RIESGO BAJA O ELIMINARLO. NOTA  EN TODO CASO  SE REQUIERE QUE LAS ENTIDADES  PROPENDAN  POR ELIMINAR EL RIESGO DE CORRUPCIÓN O POR LO MENOS LLEVARLO A LA ZONA DE RIESGO BAJA.</v>
      </c>
      <c r="L61" s="69" t="s">
        <v>342</v>
      </c>
      <c r="M61" s="70">
        <v>3</v>
      </c>
      <c r="N61" s="70">
        <v>3</v>
      </c>
      <c r="O61" s="14" t="str">
        <f t="shared" si="1"/>
        <v>Moderada</v>
      </c>
      <c r="P61" s="16" t="s">
        <v>350</v>
      </c>
      <c r="Q61" s="16" t="s">
        <v>344</v>
      </c>
      <c r="R61" s="131" t="s">
        <v>735</v>
      </c>
      <c r="S61" s="131" t="s">
        <v>736</v>
      </c>
      <c r="T61" s="97" t="s">
        <v>737</v>
      </c>
      <c r="U61" s="97" t="s">
        <v>351</v>
      </c>
      <c r="V61" s="101"/>
    </row>
    <row r="62" spans="1:22" s="102" customFormat="1" ht="91" x14ac:dyDescent="0.15">
      <c r="A62" s="209"/>
      <c r="B62" s="212"/>
      <c r="C62" s="215"/>
      <c r="D62" s="183" t="s">
        <v>339</v>
      </c>
      <c r="E62" s="114" t="s">
        <v>34</v>
      </c>
      <c r="F62" s="114" t="s">
        <v>35</v>
      </c>
      <c r="G62" s="97" t="s">
        <v>36</v>
      </c>
      <c r="H62" s="70">
        <v>5</v>
      </c>
      <c r="I62" s="70">
        <v>4</v>
      </c>
      <c r="J62" s="57" t="str">
        <f t="shared" si="4"/>
        <v>Alta</v>
      </c>
      <c r="K62" s="58" t="str">
        <f>IF(J62="Extrema",[1]INTERPRETACION!$F$5,IF(AND(J62="Alta"),[1]INTERPRETACION!$F$4,IF(AND(J62="Moderada"),[1]INTERPRETACION!$F$3,IF(AND(J62="Baja"),[1]INTERPRETACION!$F$2))))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2" s="69" t="s">
        <v>37</v>
      </c>
      <c r="M62" s="70">
        <v>5</v>
      </c>
      <c r="N62" s="70">
        <v>4</v>
      </c>
      <c r="O62" s="14" t="str">
        <f t="shared" si="1"/>
        <v>Alta</v>
      </c>
      <c r="P62" s="16" t="s">
        <v>352</v>
      </c>
      <c r="Q62" s="97" t="s">
        <v>344</v>
      </c>
      <c r="R62" s="131" t="s">
        <v>735</v>
      </c>
      <c r="S62" s="131" t="s">
        <v>736</v>
      </c>
      <c r="T62" s="97" t="s">
        <v>353</v>
      </c>
      <c r="U62" s="97" t="s">
        <v>354</v>
      </c>
      <c r="V62" s="101"/>
    </row>
    <row r="63" spans="1:22" s="102" customFormat="1" ht="91" x14ac:dyDescent="0.15">
      <c r="A63" s="204">
        <v>4</v>
      </c>
      <c r="B63" s="201" t="s">
        <v>80</v>
      </c>
      <c r="C63" s="213" t="s">
        <v>68</v>
      </c>
      <c r="D63" s="140" t="s">
        <v>33</v>
      </c>
      <c r="E63" s="16" t="s">
        <v>34</v>
      </c>
      <c r="F63" s="16" t="s">
        <v>35</v>
      </c>
      <c r="G63" s="16" t="s">
        <v>36</v>
      </c>
      <c r="H63" s="17">
        <v>3</v>
      </c>
      <c r="I63" s="17">
        <v>3</v>
      </c>
      <c r="J63" s="57" t="str">
        <f t="shared" si="4"/>
        <v>Moderada</v>
      </c>
      <c r="K63" s="58" t="str">
        <f>IF(J63="Extrema",[1]INTERPRETACION!$F$5,IF(AND(J63="Alta"),[1]INTERPRETACION!$F$4,IF(AND(J63="Moderada"),[1]INTERPRETACION!$F$3,IF(AND(J63="Baja"),[1]INTERPRETACION!$F$2))))</f>
        <v>DEBEN TOMARSE LAS MEDIDAS NECESARIAS  PARA  LLEVAR LOS RIESGOS A LA ZONA DE RIESGO BAJA O ELIMINARLO. NOTA  EN TODO CASO  SE REQUIERE QUE LAS ENTIDADES  PROPENDAN  POR ELIMINAR EL RIESGO DE CORRUPCIÓN O POR LO MENOS LLEVARLO A LA ZONA DE RIESGO BAJA.</v>
      </c>
      <c r="L63" s="16" t="s">
        <v>373</v>
      </c>
      <c r="M63" s="17">
        <v>3</v>
      </c>
      <c r="N63" s="17">
        <v>3</v>
      </c>
      <c r="O63" s="14" t="str">
        <f t="shared" si="1"/>
        <v>Moderada</v>
      </c>
      <c r="P63" s="16" t="s">
        <v>374</v>
      </c>
      <c r="Q63" s="16" t="s">
        <v>375</v>
      </c>
      <c r="R63" s="131" t="s">
        <v>735</v>
      </c>
      <c r="S63" s="131" t="s">
        <v>736</v>
      </c>
      <c r="T63" s="16" t="s">
        <v>376</v>
      </c>
      <c r="U63" s="16" t="s">
        <v>377</v>
      </c>
      <c r="V63" s="101"/>
    </row>
    <row r="64" spans="1:22" s="102" customFormat="1" ht="91" x14ac:dyDescent="0.15">
      <c r="A64" s="205"/>
      <c r="B64" s="202"/>
      <c r="C64" s="214"/>
      <c r="D64" s="183" t="s">
        <v>38</v>
      </c>
      <c r="E64" s="97" t="s">
        <v>39</v>
      </c>
      <c r="F64" s="122" t="s">
        <v>355</v>
      </c>
      <c r="G64" s="97" t="s">
        <v>356</v>
      </c>
      <c r="H64" s="17">
        <v>4</v>
      </c>
      <c r="I64" s="17">
        <v>4</v>
      </c>
      <c r="J64" s="57" t="str">
        <f t="shared" si="4"/>
        <v>Alta</v>
      </c>
      <c r="K64" s="58" t="str">
        <f>IF(J64="Extrema",[1]INTERPRETACION!$F$5,IF(AND(J64="Alta"),[1]INTERPRETACION!$F$4,IF(AND(J64="Moderada"),[1]INTERPRETACION!$F$3,IF(AND(J64="Baja"),[1]INTERPRETACION!$F$2))))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4" s="16" t="s">
        <v>368</v>
      </c>
      <c r="M64" s="20">
        <v>4</v>
      </c>
      <c r="N64" s="20">
        <v>3</v>
      </c>
      <c r="O64" s="14" t="str">
        <f t="shared" si="1"/>
        <v>Moderada</v>
      </c>
      <c r="P64" s="16" t="s">
        <v>378</v>
      </c>
      <c r="Q64" s="16" t="s">
        <v>375</v>
      </c>
      <c r="R64" s="131" t="s">
        <v>735</v>
      </c>
      <c r="S64" s="131" t="s">
        <v>736</v>
      </c>
      <c r="T64" s="16" t="s">
        <v>379</v>
      </c>
      <c r="U64" s="16" t="s">
        <v>377</v>
      </c>
      <c r="V64" s="101"/>
    </row>
    <row r="65" spans="1:22" s="102" customFormat="1" ht="103.5" customHeight="1" x14ac:dyDescent="0.15">
      <c r="A65" s="205"/>
      <c r="B65" s="202"/>
      <c r="C65" s="214"/>
      <c r="D65" s="183" t="s">
        <v>40</v>
      </c>
      <c r="E65" s="122" t="s">
        <v>357</v>
      </c>
      <c r="F65" s="122" t="s">
        <v>41</v>
      </c>
      <c r="G65" s="97" t="s">
        <v>42</v>
      </c>
      <c r="H65" s="17">
        <v>4</v>
      </c>
      <c r="I65" s="17">
        <v>4</v>
      </c>
      <c r="J65" s="57" t="str">
        <f t="shared" si="4"/>
        <v>Alta</v>
      </c>
      <c r="K65" s="58" t="str">
        <f>IF(J65="Extrema",[1]INTERPRETACION!$F$5,IF(AND(J65="Alta"),[1]INTERPRETACION!$F$4,IF(AND(J65="Moderada"),[1]INTERPRETACION!$F$3,IF(AND(J65="Baja"),[1]INTERPRETACION!$F$2))))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5" s="17" t="s">
        <v>369</v>
      </c>
      <c r="M65" s="20">
        <v>3</v>
      </c>
      <c r="N65" s="20">
        <v>3</v>
      </c>
      <c r="O65" s="14" t="str">
        <f t="shared" si="1"/>
        <v>Moderada</v>
      </c>
      <c r="P65" s="16" t="s">
        <v>43</v>
      </c>
      <c r="Q65" s="16" t="s">
        <v>375</v>
      </c>
      <c r="R65" s="131" t="s">
        <v>735</v>
      </c>
      <c r="S65" s="131" t="s">
        <v>736</v>
      </c>
      <c r="T65" s="16" t="s">
        <v>381</v>
      </c>
      <c r="U65" s="16" t="s">
        <v>210</v>
      </c>
      <c r="V65" s="101"/>
    </row>
    <row r="66" spans="1:22" s="102" customFormat="1" ht="91" x14ac:dyDescent="0.15">
      <c r="A66" s="205"/>
      <c r="B66" s="202"/>
      <c r="C66" s="214"/>
      <c r="D66" s="183" t="s">
        <v>69</v>
      </c>
      <c r="E66" s="114" t="s">
        <v>70</v>
      </c>
      <c r="F66" s="114" t="s">
        <v>71</v>
      </c>
      <c r="G66" s="97" t="s">
        <v>72</v>
      </c>
      <c r="H66" s="70">
        <v>5</v>
      </c>
      <c r="I66" s="70">
        <v>4</v>
      </c>
      <c r="J66" s="57" t="str">
        <f t="shared" si="4"/>
        <v>Alta</v>
      </c>
      <c r="K66" s="58" t="str">
        <f>IF(J66="Extrema",[1]INTERPRETACION!$F$5,IF(AND(J66="Alta"),[1]INTERPRETACION!$F$4,IF(AND(J66="Moderada"),[1]INTERPRETACION!$F$3,IF(AND(J66="Baja"),[1]INTERPRETACION!$F$2))))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6" s="15" t="s">
        <v>73</v>
      </c>
      <c r="M66" s="17">
        <v>5</v>
      </c>
      <c r="N66" s="17">
        <v>4</v>
      </c>
      <c r="O66" s="14" t="str">
        <f t="shared" si="1"/>
        <v>Alta</v>
      </c>
      <c r="P66" s="16" t="s">
        <v>32</v>
      </c>
      <c r="Q66" s="16" t="s">
        <v>380</v>
      </c>
      <c r="R66" s="131" t="s">
        <v>738</v>
      </c>
      <c r="S66" s="131" t="s">
        <v>736</v>
      </c>
      <c r="T66" s="16" t="s">
        <v>156</v>
      </c>
      <c r="U66" s="16" t="s">
        <v>211</v>
      </c>
      <c r="V66" s="101"/>
    </row>
    <row r="67" spans="1:22" s="102" customFormat="1" ht="91" x14ac:dyDescent="0.15">
      <c r="A67" s="205"/>
      <c r="B67" s="202"/>
      <c r="C67" s="214"/>
      <c r="D67" s="140" t="s">
        <v>28</v>
      </c>
      <c r="E67" s="16" t="s">
        <v>29</v>
      </c>
      <c r="F67" s="16" t="s">
        <v>30</v>
      </c>
      <c r="G67" s="16" t="s">
        <v>31</v>
      </c>
      <c r="H67" s="17">
        <v>4</v>
      </c>
      <c r="I67" s="17">
        <v>5</v>
      </c>
      <c r="J67" s="57" t="str">
        <f t="shared" si="4"/>
        <v>Extrema</v>
      </c>
      <c r="K67" s="58" t="str">
        <f>IF(J67="Extrema",[1]INTERPRETACION!$F$5,IF(AND(J67="Alta"),[1]INTERPRETACION!$F$4,IF(AND(J67="Moderada"),[1]INTERPRETACION!$F$3,IF(AND(J67="Baja"),[1]INTERPRETACION!$F$2))))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7" s="15" t="s">
        <v>67</v>
      </c>
      <c r="M67" s="20">
        <v>3</v>
      </c>
      <c r="N67" s="20">
        <v>4</v>
      </c>
      <c r="O67" s="14" t="str">
        <f t="shared" ref="O67:O113" si="5">IF(M67+N67=0," ",IF(OR(AND(M67=1,N67=3),AND(M67=1,N67=4),AND(M67=2,N67=3)),"Baja",IF(OR(AND(M67=1,N67=5),AND(M67=2,N67=4),AND(M67=3,N67=3),AND(M67=4,N67=3),AND(M67=5,N67=3)),"Moderada",IF(OR(AND(M67=2,N67=5),AND(M67=3,N67=4),AND(M67=4,N67=4),AND(M67=5,N67=4)),"Alta",IF(OR(AND(M67=3,N67=5),AND(M67=4,N67=5),AND(M67=5,N67=5)),"Extrema","")))))</f>
        <v>Alta</v>
      </c>
      <c r="P67" s="16" t="s">
        <v>383</v>
      </c>
      <c r="Q67" s="16" t="s">
        <v>382</v>
      </c>
      <c r="R67" s="131" t="s">
        <v>738</v>
      </c>
      <c r="S67" s="131" t="s">
        <v>736</v>
      </c>
      <c r="T67" s="16" t="s">
        <v>384</v>
      </c>
      <c r="U67" s="16" t="s">
        <v>385</v>
      </c>
      <c r="V67" s="101"/>
    </row>
    <row r="68" spans="1:22" s="102" customFormat="1" ht="91" x14ac:dyDescent="0.15">
      <c r="A68" s="205"/>
      <c r="B68" s="202"/>
      <c r="C68" s="214"/>
      <c r="D68" s="140" t="s">
        <v>358</v>
      </c>
      <c r="E68" s="16" t="s">
        <v>359</v>
      </c>
      <c r="F68" s="16" t="s">
        <v>360</v>
      </c>
      <c r="G68" s="16" t="s">
        <v>361</v>
      </c>
      <c r="H68" s="17">
        <v>4</v>
      </c>
      <c r="I68" s="17">
        <v>3</v>
      </c>
      <c r="J68" s="57" t="str">
        <f t="shared" si="4"/>
        <v>Moderada</v>
      </c>
      <c r="K68" s="58" t="str">
        <f>IF(J68="Extrema",[1]INTERPRETACION!$F$5,IF(AND(J68="Alta"),[1]INTERPRETACION!$F$4,IF(AND(J68="Moderada"),[1]INTERPRETACION!$F$3,IF(AND(J68="Baja"),[1]INTERPRETACION!$F$2))))</f>
        <v>DEBEN TOMARSE LAS MEDIDAS NECESARIAS  PARA  LLEVAR LOS RIESGOS A LA ZONA DE RIESGO BAJA O ELIMINARLO. NOTA  EN TODO CASO  SE REQUIERE QUE LAS ENTIDADES  PROPENDAN  POR ELIMINAR EL RIESGO DE CORRUPCIÓN O POR LO MENOS LLEVARLO A LA ZONA DE RIESGO BAJA.</v>
      </c>
      <c r="L68" s="15" t="s">
        <v>370</v>
      </c>
      <c r="M68" s="20">
        <v>4</v>
      </c>
      <c r="N68" s="20">
        <v>3</v>
      </c>
      <c r="O68" s="14" t="str">
        <f t="shared" si="5"/>
        <v>Moderada</v>
      </c>
      <c r="P68" s="16" t="s">
        <v>386</v>
      </c>
      <c r="Q68" s="16" t="s">
        <v>382</v>
      </c>
      <c r="R68" s="131" t="s">
        <v>738</v>
      </c>
      <c r="S68" s="131" t="s">
        <v>736</v>
      </c>
      <c r="T68" s="16" t="s">
        <v>387</v>
      </c>
      <c r="U68" s="16" t="s">
        <v>808</v>
      </c>
      <c r="V68" s="101"/>
    </row>
    <row r="69" spans="1:22" s="102" customFormat="1" ht="91" x14ac:dyDescent="0.15">
      <c r="A69" s="205"/>
      <c r="B69" s="202"/>
      <c r="C69" s="214"/>
      <c r="D69" s="140" t="s">
        <v>809</v>
      </c>
      <c r="E69" s="16" t="s">
        <v>810</v>
      </c>
      <c r="F69" s="16" t="s">
        <v>362</v>
      </c>
      <c r="G69" s="16" t="s">
        <v>363</v>
      </c>
      <c r="H69" s="17">
        <v>5</v>
      </c>
      <c r="I69" s="17">
        <v>4</v>
      </c>
      <c r="J69" s="57" t="str">
        <f t="shared" si="4"/>
        <v>Alta</v>
      </c>
      <c r="K69" s="58" t="str">
        <f>IF(J69="Extrema",[1]INTERPRETACION!$F$5,IF(AND(J69="Alta"),[1]INTERPRETACION!$F$4,IF(AND(J69="Moderada"),[1]INTERPRETACION!$F$3,IF(AND(J69="Baja"),[1]INTERPRETACION!$F$2))))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9" s="15" t="s">
        <v>371</v>
      </c>
      <c r="M69" s="20">
        <v>4</v>
      </c>
      <c r="N69" s="20">
        <v>3</v>
      </c>
      <c r="O69" s="14" t="str">
        <f t="shared" si="5"/>
        <v>Moderada</v>
      </c>
      <c r="P69" s="16" t="s">
        <v>388</v>
      </c>
      <c r="Q69" s="16" t="s">
        <v>382</v>
      </c>
      <c r="R69" s="131" t="s">
        <v>738</v>
      </c>
      <c r="S69" s="131" t="s">
        <v>736</v>
      </c>
      <c r="T69" s="16" t="s">
        <v>389</v>
      </c>
      <c r="U69" s="16" t="s">
        <v>390</v>
      </c>
      <c r="V69" s="101"/>
    </row>
    <row r="70" spans="1:22" s="102" customFormat="1" ht="91" x14ac:dyDescent="0.15">
      <c r="A70" s="206"/>
      <c r="B70" s="203"/>
      <c r="C70" s="215"/>
      <c r="D70" s="140" t="s">
        <v>364</v>
      </c>
      <c r="E70" s="16" t="s">
        <v>365</v>
      </c>
      <c r="F70" s="16" t="s">
        <v>366</v>
      </c>
      <c r="G70" s="16" t="s">
        <v>367</v>
      </c>
      <c r="H70" s="17">
        <v>3</v>
      </c>
      <c r="I70" s="17">
        <v>3</v>
      </c>
      <c r="J70" s="57" t="str">
        <f t="shared" si="4"/>
        <v>Moderada</v>
      </c>
      <c r="K70" s="58" t="str">
        <f>IF(J70="Extrema",[1]INTERPRETACION!$F$5,IF(AND(J70="Alta"),[1]INTERPRETACION!$F$4,IF(AND(J70="Moderada"),[1]INTERPRETACION!$F$3,IF(AND(J70="Baja"),[1]INTERPRETACION!$F$2))))</f>
        <v>DEBEN TOMARSE LAS MEDIDAS NECESARIAS  PARA  LLEVAR LOS RIESGOS A LA ZONA DE RIESGO BAJA O ELIMINARLO. NOTA  EN TODO CASO  SE REQUIERE QUE LAS ENTIDADES  PROPENDAN  POR ELIMINAR EL RIESGO DE CORRUPCIÓN O POR LO MENOS LLEVARLO A LA ZONA DE RIESGO BAJA.</v>
      </c>
      <c r="L70" s="15" t="s">
        <v>372</v>
      </c>
      <c r="M70" s="20">
        <v>3</v>
      </c>
      <c r="N70" s="20">
        <v>3</v>
      </c>
      <c r="O70" s="14" t="str">
        <f t="shared" si="5"/>
        <v>Moderada</v>
      </c>
      <c r="P70" s="96" t="s">
        <v>44</v>
      </c>
      <c r="Q70" s="16" t="s">
        <v>375</v>
      </c>
      <c r="R70" s="97" t="s">
        <v>738</v>
      </c>
      <c r="S70" s="97" t="s">
        <v>736</v>
      </c>
      <c r="T70" s="16" t="s">
        <v>811</v>
      </c>
      <c r="U70" s="16" t="s">
        <v>390</v>
      </c>
      <c r="V70" s="101"/>
    </row>
    <row r="71" spans="1:22" s="102" customFormat="1" ht="91" x14ac:dyDescent="0.15">
      <c r="A71" s="207">
        <v>5</v>
      </c>
      <c r="B71" s="210" t="s">
        <v>81</v>
      </c>
      <c r="C71" s="213" t="s">
        <v>82</v>
      </c>
      <c r="D71" s="136" t="s">
        <v>102</v>
      </c>
      <c r="E71" s="114" t="s">
        <v>93</v>
      </c>
      <c r="F71" s="114" t="s">
        <v>94</v>
      </c>
      <c r="G71" s="114" t="s">
        <v>95</v>
      </c>
      <c r="H71" s="73">
        <v>3</v>
      </c>
      <c r="I71" s="73">
        <v>5</v>
      </c>
      <c r="J71" s="83" t="str">
        <f t="shared" ref="J71:J93" si="6">IF(H71+I71=0," ",IF(OR(AND(H71=1,I71=3),AND(H71=1,I71=4),AND(H71=2,I71=3)),"Baja",IF(OR(AND(H71=1,I71=5),AND(H71=2,I71=4),AND(H71=3,I71=3),AND(H71=4,I71=3),AND(H71=5,I71=3)),"Moderada",IF(OR(AND(H71=2,I71=5),AND(H71=3,I71=4),AND(H71=4,I71=4),AND(H71=5,I71=4)),"Alta",IF(OR(AND(H71=3,I71=5),AND(H71=4,I71=5),AND(H71=5,I71=5)),"Extrema","")))))</f>
        <v>Extrema</v>
      </c>
      <c r="K71" s="74" t="s">
        <v>850</v>
      </c>
      <c r="L71" s="72" t="s">
        <v>96</v>
      </c>
      <c r="M71" s="73">
        <v>2</v>
      </c>
      <c r="N71" s="78">
        <v>5</v>
      </c>
      <c r="O71" s="14" t="str">
        <f t="shared" si="5"/>
        <v>Alta</v>
      </c>
      <c r="P71" s="114" t="s">
        <v>97</v>
      </c>
      <c r="Q71" s="114" t="s">
        <v>98</v>
      </c>
      <c r="R71" s="114" t="s">
        <v>851</v>
      </c>
      <c r="S71" s="132">
        <v>44166</v>
      </c>
      <c r="T71" s="114" t="s">
        <v>99</v>
      </c>
      <c r="U71" s="114" t="s">
        <v>100</v>
      </c>
      <c r="V71" s="101"/>
    </row>
    <row r="72" spans="1:22" s="102" customFormat="1" ht="91" x14ac:dyDescent="0.15">
      <c r="A72" s="208"/>
      <c r="B72" s="211"/>
      <c r="C72" s="214"/>
      <c r="D72" s="136" t="s">
        <v>101</v>
      </c>
      <c r="E72" s="114" t="s">
        <v>103</v>
      </c>
      <c r="F72" s="114" t="s">
        <v>94</v>
      </c>
      <c r="G72" s="114" t="s">
        <v>104</v>
      </c>
      <c r="H72" s="73">
        <v>3</v>
      </c>
      <c r="I72" s="73">
        <v>5</v>
      </c>
      <c r="J72" s="83" t="str">
        <f t="shared" si="6"/>
        <v>Extrema</v>
      </c>
      <c r="K72" s="74" t="s">
        <v>850</v>
      </c>
      <c r="L72" s="72" t="s">
        <v>105</v>
      </c>
      <c r="M72" s="73">
        <v>2</v>
      </c>
      <c r="N72" s="78">
        <v>5</v>
      </c>
      <c r="O72" s="14" t="str">
        <f t="shared" si="5"/>
        <v>Alta</v>
      </c>
      <c r="P72" s="114" t="s">
        <v>106</v>
      </c>
      <c r="Q72" s="114" t="s">
        <v>107</v>
      </c>
      <c r="R72" s="114" t="s">
        <v>851</v>
      </c>
      <c r="S72" s="132">
        <v>44166</v>
      </c>
      <c r="T72" s="114" t="s">
        <v>108</v>
      </c>
      <c r="U72" s="114" t="s">
        <v>109</v>
      </c>
      <c r="V72" s="101"/>
    </row>
    <row r="73" spans="1:22" s="102" customFormat="1" ht="91" x14ac:dyDescent="0.15">
      <c r="A73" s="208"/>
      <c r="B73" s="211"/>
      <c r="C73" s="214"/>
      <c r="D73" s="136" t="s">
        <v>110</v>
      </c>
      <c r="E73" s="136" t="s">
        <v>177</v>
      </c>
      <c r="F73" s="97" t="s">
        <v>178</v>
      </c>
      <c r="G73" s="136" t="s">
        <v>391</v>
      </c>
      <c r="H73" s="75">
        <v>1</v>
      </c>
      <c r="I73" s="75">
        <v>5</v>
      </c>
      <c r="J73" s="83" t="str">
        <f t="shared" si="6"/>
        <v>Moderada</v>
      </c>
      <c r="K73" s="74" t="s">
        <v>688</v>
      </c>
      <c r="L73" s="71" t="s">
        <v>112</v>
      </c>
      <c r="M73" s="75">
        <v>1</v>
      </c>
      <c r="N73" s="78">
        <v>3</v>
      </c>
      <c r="O73" s="14" t="str">
        <f t="shared" si="5"/>
        <v>Baja</v>
      </c>
      <c r="P73" s="97" t="s">
        <v>113</v>
      </c>
      <c r="Q73" s="97" t="s">
        <v>114</v>
      </c>
      <c r="R73" s="97" t="s">
        <v>852</v>
      </c>
      <c r="S73" s="97" t="s">
        <v>853</v>
      </c>
      <c r="T73" s="97" t="s">
        <v>115</v>
      </c>
      <c r="U73" s="97" t="s">
        <v>116</v>
      </c>
      <c r="V73" s="101"/>
    </row>
    <row r="74" spans="1:22" s="102" customFormat="1" ht="91" x14ac:dyDescent="0.15">
      <c r="A74" s="208"/>
      <c r="B74" s="211"/>
      <c r="C74" s="214"/>
      <c r="D74" s="136" t="s">
        <v>117</v>
      </c>
      <c r="E74" s="97" t="s">
        <v>179</v>
      </c>
      <c r="F74" s="136" t="s">
        <v>180</v>
      </c>
      <c r="G74" s="97" t="s">
        <v>392</v>
      </c>
      <c r="H74" s="75">
        <v>1</v>
      </c>
      <c r="I74" s="75">
        <v>5</v>
      </c>
      <c r="J74" s="83" t="str">
        <f t="shared" si="6"/>
        <v>Moderada</v>
      </c>
      <c r="K74" s="74" t="s">
        <v>688</v>
      </c>
      <c r="L74" s="70" t="s">
        <v>118</v>
      </c>
      <c r="M74" s="75">
        <v>1</v>
      </c>
      <c r="N74" s="78">
        <v>3</v>
      </c>
      <c r="O74" s="14" t="str">
        <f t="shared" si="5"/>
        <v>Baja</v>
      </c>
      <c r="P74" s="97" t="s">
        <v>119</v>
      </c>
      <c r="Q74" s="97" t="s">
        <v>401</v>
      </c>
      <c r="R74" s="97" t="s">
        <v>854</v>
      </c>
      <c r="S74" s="97" t="s">
        <v>854</v>
      </c>
      <c r="T74" s="97" t="s">
        <v>121</v>
      </c>
      <c r="U74" s="97" t="s">
        <v>120</v>
      </c>
      <c r="V74" s="101"/>
    </row>
    <row r="75" spans="1:22" s="102" customFormat="1" ht="91" x14ac:dyDescent="0.15">
      <c r="A75" s="208"/>
      <c r="B75" s="211"/>
      <c r="C75" s="214"/>
      <c r="D75" s="136" t="s">
        <v>122</v>
      </c>
      <c r="E75" s="97" t="s">
        <v>181</v>
      </c>
      <c r="F75" s="136" t="s">
        <v>393</v>
      </c>
      <c r="G75" s="136" t="s">
        <v>394</v>
      </c>
      <c r="H75" s="75">
        <v>3</v>
      </c>
      <c r="I75" s="75">
        <v>4</v>
      </c>
      <c r="J75" s="83" t="str">
        <f t="shared" si="6"/>
        <v>Alta</v>
      </c>
      <c r="K75" s="74" t="s">
        <v>694</v>
      </c>
      <c r="L75" s="70" t="s">
        <v>399</v>
      </c>
      <c r="M75" s="75">
        <v>2</v>
      </c>
      <c r="N75" s="78">
        <v>4</v>
      </c>
      <c r="O75" s="14" t="str">
        <f t="shared" si="5"/>
        <v>Moderada</v>
      </c>
      <c r="P75" s="97" t="s">
        <v>400</v>
      </c>
      <c r="Q75" s="97" t="s">
        <v>123</v>
      </c>
      <c r="R75" s="133" t="s">
        <v>851</v>
      </c>
      <c r="S75" s="97" t="s">
        <v>855</v>
      </c>
      <c r="T75" s="97" t="s">
        <v>124</v>
      </c>
      <c r="U75" s="97" t="s">
        <v>125</v>
      </c>
      <c r="V75" s="101"/>
    </row>
    <row r="76" spans="1:22" s="102" customFormat="1" ht="91" x14ac:dyDescent="0.15">
      <c r="A76" s="208"/>
      <c r="B76" s="211"/>
      <c r="C76" s="214"/>
      <c r="D76" s="136" t="s">
        <v>126</v>
      </c>
      <c r="E76" s="97" t="s">
        <v>182</v>
      </c>
      <c r="F76" s="97" t="s">
        <v>183</v>
      </c>
      <c r="G76" s="136" t="s">
        <v>184</v>
      </c>
      <c r="H76" s="75">
        <v>2</v>
      </c>
      <c r="I76" s="75">
        <v>5</v>
      </c>
      <c r="J76" s="83" t="str">
        <f t="shared" si="6"/>
        <v>Alta</v>
      </c>
      <c r="K76" s="74" t="s">
        <v>694</v>
      </c>
      <c r="L76" s="70" t="s">
        <v>127</v>
      </c>
      <c r="M76" s="75">
        <v>2</v>
      </c>
      <c r="N76" s="78">
        <v>4</v>
      </c>
      <c r="O76" s="14" t="str">
        <f t="shared" si="5"/>
        <v>Moderada</v>
      </c>
      <c r="P76" s="97" t="s">
        <v>128</v>
      </c>
      <c r="Q76" s="97" t="s">
        <v>402</v>
      </c>
      <c r="R76" s="97" t="s">
        <v>851</v>
      </c>
      <c r="S76" s="97" t="s">
        <v>856</v>
      </c>
      <c r="T76" s="97" t="s">
        <v>129</v>
      </c>
      <c r="U76" s="97" t="s">
        <v>130</v>
      </c>
      <c r="V76" s="101"/>
    </row>
    <row r="77" spans="1:22" s="102" customFormat="1" ht="91" x14ac:dyDescent="0.15">
      <c r="A77" s="208"/>
      <c r="B77" s="211"/>
      <c r="C77" s="214"/>
      <c r="D77" s="136" t="s">
        <v>131</v>
      </c>
      <c r="E77" s="136" t="s">
        <v>185</v>
      </c>
      <c r="F77" s="97" t="s">
        <v>186</v>
      </c>
      <c r="G77" s="136" t="s">
        <v>395</v>
      </c>
      <c r="H77" s="75">
        <v>3</v>
      </c>
      <c r="I77" s="75">
        <v>5</v>
      </c>
      <c r="J77" s="83" t="str">
        <f t="shared" si="6"/>
        <v>Extrema</v>
      </c>
      <c r="K77" s="74" t="s">
        <v>850</v>
      </c>
      <c r="L77" s="71" t="s">
        <v>132</v>
      </c>
      <c r="M77" s="75">
        <v>2</v>
      </c>
      <c r="N77" s="78">
        <v>5</v>
      </c>
      <c r="O77" s="14" t="str">
        <f t="shared" si="5"/>
        <v>Alta</v>
      </c>
      <c r="P77" s="136" t="s">
        <v>133</v>
      </c>
      <c r="Q77" s="97" t="s">
        <v>134</v>
      </c>
      <c r="R77" s="97" t="s">
        <v>851</v>
      </c>
      <c r="S77" s="97" t="s">
        <v>856</v>
      </c>
      <c r="T77" s="97" t="s">
        <v>135</v>
      </c>
      <c r="U77" s="97" t="s">
        <v>136</v>
      </c>
      <c r="V77" s="101"/>
    </row>
    <row r="78" spans="1:22" s="102" customFormat="1" ht="91" x14ac:dyDescent="0.15">
      <c r="A78" s="208"/>
      <c r="B78" s="211"/>
      <c r="C78" s="214"/>
      <c r="D78" s="136" t="s">
        <v>137</v>
      </c>
      <c r="E78" s="97" t="s">
        <v>187</v>
      </c>
      <c r="F78" s="97" t="s">
        <v>396</v>
      </c>
      <c r="G78" s="97" t="s">
        <v>397</v>
      </c>
      <c r="H78" s="75">
        <v>2</v>
      </c>
      <c r="I78" s="75">
        <v>4</v>
      </c>
      <c r="J78" s="83" t="str">
        <f t="shared" si="6"/>
        <v>Moderada</v>
      </c>
      <c r="K78" s="74" t="s">
        <v>688</v>
      </c>
      <c r="L78" s="70" t="s">
        <v>138</v>
      </c>
      <c r="M78" s="75">
        <v>1</v>
      </c>
      <c r="N78" s="78">
        <v>4</v>
      </c>
      <c r="O78" s="14" t="str">
        <f t="shared" si="5"/>
        <v>Baja</v>
      </c>
      <c r="P78" s="97" t="s">
        <v>139</v>
      </c>
      <c r="Q78" s="97" t="s">
        <v>403</v>
      </c>
      <c r="R78" s="97" t="s">
        <v>851</v>
      </c>
      <c r="S78" s="97" t="s">
        <v>851</v>
      </c>
      <c r="T78" s="97" t="s">
        <v>140</v>
      </c>
      <c r="U78" s="97" t="s">
        <v>141</v>
      </c>
      <c r="V78" s="101"/>
    </row>
    <row r="79" spans="1:22" s="102" customFormat="1" ht="91" x14ac:dyDescent="0.15">
      <c r="A79" s="208"/>
      <c r="B79" s="211"/>
      <c r="C79" s="214"/>
      <c r="D79" s="136" t="s">
        <v>142</v>
      </c>
      <c r="E79" s="97" t="s">
        <v>188</v>
      </c>
      <c r="F79" s="97" t="s">
        <v>398</v>
      </c>
      <c r="G79" s="97" t="s">
        <v>189</v>
      </c>
      <c r="H79" s="75">
        <v>2</v>
      </c>
      <c r="I79" s="75">
        <v>5</v>
      </c>
      <c r="J79" s="83" t="str">
        <f t="shared" si="6"/>
        <v>Alta</v>
      </c>
      <c r="K79" s="74" t="s">
        <v>694</v>
      </c>
      <c r="L79" s="70" t="s">
        <v>143</v>
      </c>
      <c r="M79" s="75">
        <v>2</v>
      </c>
      <c r="N79" s="78">
        <v>4</v>
      </c>
      <c r="O79" s="14" t="str">
        <f t="shared" si="5"/>
        <v>Moderada</v>
      </c>
      <c r="P79" s="97" t="s">
        <v>190</v>
      </c>
      <c r="Q79" s="97" t="s">
        <v>403</v>
      </c>
      <c r="R79" s="97" t="s">
        <v>851</v>
      </c>
      <c r="S79" s="97" t="s">
        <v>856</v>
      </c>
      <c r="T79" s="97" t="s">
        <v>144</v>
      </c>
      <c r="U79" s="97" t="s">
        <v>145</v>
      </c>
      <c r="V79" s="101"/>
    </row>
    <row r="80" spans="1:22" s="102" customFormat="1" ht="91" x14ac:dyDescent="0.15">
      <c r="A80" s="209"/>
      <c r="B80" s="212"/>
      <c r="C80" s="215"/>
      <c r="D80" s="136" t="s">
        <v>146</v>
      </c>
      <c r="E80" s="97" t="s">
        <v>191</v>
      </c>
      <c r="F80" s="97" t="s">
        <v>192</v>
      </c>
      <c r="G80" s="97" t="s">
        <v>193</v>
      </c>
      <c r="H80" s="75">
        <v>2</v>
      </c>
      <c r="I80" s="75">
        <v>4</v>
      </c>
      <c r="J80" s="83" t="str">
        <f t="shared" si="6"/>
        <v>Moderada</v>
      </c>
      <c r="K80" s="74" t="s">
        <v>688</v>
      </c>
      <c r="L80" s="70" t="s">
        <v>147</v>
      </c>
      <c r="M80" s="75">
        <v>1</v>
      </c>
      <c r="N80" s="78">
        <v>4</v>
      </c>
      <c r="O80" s="14" t="str">
        <f t="shared" si="5"/>
        <v>Baja</v>
      </c>
      <c r="P80" s="97" t="s">
        <v>148</v>
      </c>
      <c r="Q80" s="97" t="s">
        <v>404</v>
      </c>
      <c r="R80" s="97" t="s">
        <v>851</v>
      </c>
      <c r="S80" s="97" t="s">
        <v>856</v>
      </c>
      <c r="T80" s="97" t="s">
        <v>149</v>
      </c>
      <c r="U80" s="97" t="s">
        <v>150</v>
      </c>
      <c r="V80" s="101"/>
    </row>
    <row r="81" spans="1:22" s="102" customFormat="1" ht="91" x14ac:dyDescent="0.15">
      <c r="A81" s="204">
        <v>6</v>
      </c>
      <c r="B81" s="201" t="s">
        <v>83</v>
      </c>
      <c r="C81" s="213" t="s">
        <v>53</v>
      </c>
      <c r="D81" s="136"/>
      <c r="E81" s="151" t="s">
        <v>471</v>
      </c>
      <c r="F81" s="151" t="s">
        <v>472</v>
      </c>
      <c r="G81" s="151" t="s">
        <v>473</v>
      </c>
      <c r="H81" s="17">
        <v>3</v>
      </c>
      <c r="I81" s="17">
        <v>3</v>
      </c>
      <c r="J81" s="57" t="str">
        <f t="shared" ref="J81:J87" si="7">IF(H81+I81=0," ",IF(OR(AND(H81=1,I81=3),AND(H81=1,I81=4),AND(H81=2,I81=3)),"Baja",IF(OR(AND(H81=1,I81=5),AND(H81=2,I81=4),AND(H81=3,I81=3),AND(H81=4,I81=3),AND(H81=5,I81=3)),"Moderada",IF(OR(AND(H81=2,I81=5),AND(H81=3,I81=4),AND(H81=4,I81=4),AND(H81=5,I81=4)),"Alta",IF(OR(AND(H81=3,I81=5),AND(H81=4,I81=5),AND(H81=5,I81=5)),"Extrema","")))))</f>
        <v>Moderada</v>
      </c>
      <c r="K81" s="86" t="str">
        <f>IF(J81="Extrema",[1]INTERPRETACION!$F$5,IF(AND(J81="Alta"),[1]INTERPRETACION!$F$4,IF(AND(J81="Moderada"),[1]INTERPRETACION!$F$3,IF(AND(J81="Baja"),[1]INTERPRETACION!$F$2))))</f>
        <v>DEBEN TOMARSE LAS MEDIDAS NECESARIAS  PARA  LLEVAR LOS RIESGOS A LA ZONA DE RIESGO BAJA O ELIMINARLO. NOTA  EN TODO CASO  SE REQUIERE QUE LAS ENTIDADES  PROPENDAN  POR ELIMINAR EL RIESGO DE CORRUPCIÓN O POR LO MENOS LLEVARLO A LA ZONA DE RIESGO BAJA.</v>
      </c>
      <c r="L81" s="86" t="s">
        <v>151</v>
      </c>
      <c r="M81" s="78">
        <v>1</v>
      </c>
      <c r="N81" s="78">
        <v>3</v>
      </c>
      <c r="O81" s="91" t="str">
        <f t="shared" ref="O81:O87" si="8">IF(M81+N81=0," ",IF(OR(AND(M81=1,N81=3),AND(M81=1,N81=4),AND(M81=2,N81=3)),"Baja",IF(OR(AND(M81=1,N81=5),AND(M81=2,N81=4),AND(M81=3,N81=3),AND(M81=4,N81=3),AND(M81=5,N81=3)),"Moderada",IF(OR(AND(M81=2,N81=5),AND(M81=3,N81=4),AND(M81=4,N81=4),AND(M81=5,N81=4)),"Alta",IF(OR(AND(M81=3,N81=5),AND(M81=4,N81=5),AND(M81=5,N81=5)),"Extrema","")))))</f>
        <v>Baja</v>
      </c>
      <c r="P81" s="151" t="s">
        <v>474</v>
      </c>
      <c r="Q81" s="16" t="s">
        <v>912</v>
      </c>
      <c r="R81" s="131">
        <v>43850</v>
      </c>
      <c r="S81" s="131">
        <v>44195</v>
      </c>
      <c r="T81" s="151" t="s">
        <v>475</v>
      </c>
      <c r="U81" s="151" t="s">
        <v>476</v>
      </c>
      <c r="V81" s="101"/>
    </row>
    <row r="82" spans="1:22" s="102" customFormat="1" ht="91" x14ac:dyDescent="0.15">
      <c r="A82" s="205"/>
      <c r="B82" s="202"/>
      <c r="C82" s="214"/>
      <c r="D82" s="136"/>
      <c r="E82" s="97" t="s">
        <v>913</v>
      </c>
      <c r="F82" s="97" t="s">
        <v>914</v>
      </c>
      <c r="G82" s="97" t="s">
        <v>915</v>
      </c>
      <c r="H82" s="94">
        <v>3</v>
      </c>
      <c r="I82" s="94">
        <v>4</v>
      </c>
      <c r="J82" s="57" t="str">
        <f t="shared" si="7"/>
        <v>Alta</v>
      </c>
      <c r="K82" s="74" t="str">
        <f>IF(J82="Extrema",[1]INTERPRETACION!$F$5,IF(AND(J82="Alta"),[1]INTERPRETACION!$F$4,IF(AND(J82="Moderada"),[1]INTERPRETACION!$F$3,IF(AND(J82="Baja"),[1]INTERPRETACION!$F$2))))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2" s="70" t="s">
        <v>916</v>
      </c>
      <c r="M82" s="94">
        <v>3</v>
      </c>
      <c r="N82" s="94">
        <v>3</v>
      </c>
      <c r="O82" s="95" t="str">
        <f t="shared" si="8"/>
        <v>Moderada</v>
      </c>
      <c r="P82" s="97" t="s">
        <v>917</v>
      </c>
      <c r="Q82" s="97" t="s">
        <v>918</v>
      </c>
      <c r="R82" s="96">
        <v>43851</v>
      </c>
      <c r="S82" s="96">
        <v>44195</v>
      </c>
      <c r="T82" s="97" t="s">
        <v>919</v>
      </c>
      <c r="U82" s="97" t="s">
        <v>920</v>
      </c>
      <c r="V82" s="101"/>
    </row>
    <row r="83" spans="1:22" s="102" customFormat="1" ht="91" x14ac:dyDescent="0.15">
      <c r="A83" s="206"/>
      <c r="B83" s="203"/>
      <c r="C83" s="215"/>
      <c r="D83" s="136"/>
      <c r="E83" s="151" t="s">
        <v>921</v>
      </c>
      <c r="F83" s="151" t="s">
        <v>922</v>
      </c>
      <c r="G83" s="151" t="s">
        <v>473</v>
      </c>
      <c r="H83" s="78">
        <v>3</v>
      </c>
      <c r="I83" s="78">
        <v>3</v>
      </c>
      <c r="J83" s="57" t="str">
        <f t="shared" si="7"/>
        <v>Moderada</v>
      </c>
      <c r="K83" s="92" t="str">
        <f>IF(J83="Extrema",[1]INTERPRETACION!$F$5,IF(AND(J83="Alta"),[1]INTERPRETACION!$F$4,IF(AND(J83="Moderada"),[1]INTERPRETACION!$F$3,IF(AND(J83="Baja"),[1]INTERPRETACION!$F$2))))</f>
        <v>DEBEN TOMARSE LAS MEDIDAS NECESARIAS  PARA  LLEVAR LOS RIESGOS A LA ZONA DE RIESGO BAJA O ELIMINARLO. NOTA  EN TODO CASO  SE REQUIERE QUE LAS ENTIDADES  PROPENDAN  POR ELIMINAR EL RIESGO DE CORRUPCIÓN O POR LO MENOS LLEVARLO A LA ZONA DE RIESGO BAJA.</v>
      </c>
      <c r="L83" s="17" t="s">
        <v>923</v>
      </c>
      <c r="M83" s="78">
        <v>3</v>
      </c>
      <c r="N83" s="78">
        <v>3</v>
      </c>
      <c r="O83" s="91" t="str">
        <f t="shared" si="8"/>
        <v>Moderada</v>
      </c>
      <c r="P83" s="16" t="s">
        <v>924</v>
      </c>
      <c r="Q83" s="16" t="s">
        <v>912</v>
      </c>
      <c r="R83" s="131">
        <v>43850</v>
      </c>
      <c r="S83" s="131">
        <v>44195</v>
      </c>
      <c r="T83" s="16" t="s">
        <v>925</v>
      </c>
      <c r="U83" s="16"/>
      <c r="V83" s="101"/>
    </row>
    <row r="84" spans="1:22" s="102" customFormat="1" ht="91" x14ac:dyDescent="0.15">
      <c r="A84" s="207">
        <v>7</v>
      </c>
      <c r="B84" s="210" t="s">
        <v>84</v>
      </c>
      <c r="C84" s="216" t="s">
        <v>674</v>
      </c>
      <c r="D84" s="182"/>
      <c r="E84" s="122" t="s">
        <v>926</v>
      </c>
      <c r="F84" s="95" t="s">
        <v>927</v>
      </c>
      <c r="G84" s="122" t="s">
        <v>928</v>
      </c>
      <c r="H84" s="70">
        <v>5</v>
      </c>
      <c r="I84" s="70">
        <v>4</v>
      </c>
      <c r="J84" s="57" t="str">
        <f t="shared" si="7"/>
        <v>Alta</v>
      </c>
      <c r="K84" s="74" t="str">
        <f>IF(J84="Extrema",[1]INTERPRETACION!$F$5,IF(AND(J84="Alta"),[1]INTERPRETACION!$F$4,IF(AND(J84="Moderada"),[1]INTERPRETACION!$F$3,IF(AND(J84="Baja"),[1]INTERPRETACION!$F$2))))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4" s="91" t="s">
        <v>155</v>
      </c>
      <c r="M84" s="70">
        <v>3</v>
      </c>
      <c r="N84" s="70">
        <v>3</v>
      </c>
      <c r="O84" s="91" t="str">
        <f t="shared" si="8"/>
        <v>Moderada</v>
      </c>
      <c r="P84" s="95" t="s">
        <v>929</v>
      </c>
      <c r="Q84" s="16" t="s">
        <v>930</v>
      </c>
      <c r="R84" s="134">
        <v>43862</v>
      </c>
      <c r="S84" s="131">
        <v>44043</v>
      </c>
      <c r="T84" s="16" t="s">
        <v>931</v>
      </c>
      <c r="U84" s="16" t="s">
        <v>676</v>
      </c>
      <c r="V84" s="101"/>
    </row>
    <row r="85" spans="1:22" s="102" customFormat="1" ht="91" x14ac:dyDescent="0.15">
      <c r="A85" s="208"/>
      <c r="B85" s="211"/>
      <c r="C85" s="217"/>
      <c r="D85" s="182"/>
      <c r="E85" s="16" t="s">
        <v>932</v>
      </c>
      <c r="F85" s="16" t="s">
        <v>933</v>
      </c>
      <c r="G85" s="16" t="s">
        <v>934</v>
      </c>
      <c r="H85" s="78">
        <v>3</v>
      </c>
      <c r="I85" s="78">
        <v>3</v>
      </c>
      <c r="J85" s="57" t="str">
        <f t="shared" si="7"/>
        <v>Moderada</v>
      </c>
      <c r="K85" s="74" t="str">
        <f>IF(J85="Extrema",[1]INTERPRETACION!$F$5,IF(AND(J85="Alta"),[1]INTERPRETACION!$F$4,IF(AND(J85="Moderada"),[1]INTERPRETACION!$F$3,IF(AND(J85="Baja"),[1]INTERPRETACION!$F$2))))</f>
        <v>DEBEN TOMARSE LAS MEDIDAS NECESARIAS  PARA  LLEVAR LOS RIESGOS A LA ZONA DE RIESGO BAJA O ELIMINARLO. NOTA  EN TODO CASO  SE REQUIERE QUE LAS ENTIDADES  PROPENDAN  POR ELIMINAR EL RIESGO DE CORRUPCIÓN O POR LO MENOS LLEVARLO A LA ZONA DE RIESGO BAJA.</v>
      </c>
      <c r="L85" s="17" t="s">
        <v>935</v>
      </c>
      <c r="M85" s="93">
        <v>3</v>
      </c>
      <c r="N85" s="93">
        <v>3</v>
      </c>
      <c r="O85" s="91" t="str">
        <f t="shared" si="8"/>
        <v>Moderada</v>
      </c>
      <c r="P85" s="16" t="s">
        <v>936</v>
      </c>
      <c r="Q85" s="16" t="s">
        <v>930</v>
      </c>
      <c r="R85" s="131">
        <v>43862</v>
      </c>
      <c r="S85" s="131">
        <v>44196</v>
      </c>
      <c r="T85" s="16" t="s">
        <v>937</v>
      </c>
      <c r="U85" s="16" t="s">
        <v>938</v>
      </c>
      <c r="V85" s="101"/>
    </row>
    <row r="86" spans="1:22" s="102" customFormat="1" ht="91" x14ac:dyDescent="0.15">
      <c r="A86" s="208"/>
      <c r="B86" s="211"/>
      <c r="C86" s="217"/>
      <c r="D86" s="182"/>
      <c r="E86" s="16" t="s">
        <v>675</v>
      </c>
      <c r="F86" s="16" t="s">
        <v>939</v>
      </c>
      <c r="G86" s="16" t="s">
        <v>940</v>
      </c>
      <c r="H86" s="78">
        <v>4</v>
      </c>
      <c r="I86" s="78">
        <v>5</v>
      </c>
      <c r="J86" s="57" t="str">
        <f t="shared" si="7"/>
        <v>Extrema</v>
      </c>
      <c r="K86" s="74" t="str">
        <f>IF(J86="Extrema",[1]INTERPRETACION!$F$5,IF(AND(J86="Alta"),[1]INTERPRETACION!$F$4,IF(AND(J86="Moderada"),[1]INTERPRETACION!$F$3,IF(AND(J86="Baja"),[1]INTERPRETACION!$F$2))))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86" s="17" t="s">
        <v>155</v>
      </c>
      <c r="M86" s="93">
        <v>5</v>
      </c>
      <c r="N86" s="93">
        <v>4</v>
      </c>
      <c r="O86" s="91" t="str">
        <f t="shared" si="8"/>
        <v>Alta</v>
      </c>
      <c r="P86" s="16" t="s">
        <v>941</v>
      </c>
      <c r="Q86" s="16" t="s">
        <v>930</v>
      </c>
      <c r="R86" s="131">
        <v>43862</v>
      </c>
      <c r="S86" s="131">
        <v>44196</v>
      </c>
      <c r="T86" s="16" t="s">
        <v>942</v>
      </c>
      <c r="U86" s="16" t="s">
        <v>943</v>
      </c>
      <c r="V86" s="101"/>
    </row>
    <row r="87" spans="1:22" s="102" customFormat="1" ht="143" x14ac:dyDescent="0.15">
      <c r="A87" s="209"/>
      <c r="B87" s="212"/>
      <c r="C87" s="218"/>
      <c r="D87" s="182"/>
      <c r="E87" s="16" t="s">
        <v>944</v>
      </c>
      <c r="F87" s="16" t="s">
        <v>944</v>
      </c>
      <c r="G87" s="16" t="s">
        <v>945</v>
      </c>
      <c r="H87" s="78">
        <v>3</v>
      </c>
      <c r="I87" s="78">
        <v>3</v>
      </c>
      <c r="J87" s="57" t="str">
        <f t="shared" si="7"/>
        <v>Moderada</v>
      </c>
      <c r="K87" s="74" t="str">
        <f>IF(J87="Extrema",[1]INTERPRETACION!$F$5,IF(AND(J87="Alta"),[1]INTERPRETACION!$F$4,IF(AND(J87="Moderada"),[1]INTERPRETACION!$F$3,IF(AND(J87="Baja"),[1]INTERPRETACION!$F$2))))</f>
        <v>DEBEN TOMARSE LAS MEDIDAS NECESARIAS  PARA  LLEVAR LOS RIESGOS A LA ZONA DE RIESGO BAJA O ELIMINARLO. NOTA  EN TODO CASO  SE REQUIERE QUE LAS ENTIDADES  PROPENDAN  POR ELIMINAR EL RIESGO DE CORRUPCIÓN O POR LO MENOS LLEVARLO A LA ZONA DE RIESGO BAJA.</v>
      </c>
      <c r="L87" s="17" t="s">
        <v>155</v>
      </c>
      <c r="M87" s="78">
        <v>3</v>
      </c>
      <c r="N87" s="78">
        <v>4</v>
      </c>
      <c r="O87" s="91" t="str">
        <f t="shared" si="8"/>
        <v>Alta</v>
      </c>
      <c r="P87" s="16" t="s">
        <v>946</v>
      </c>
      <c r="Q87" s="16" t="s">
        <v>930</v>
      </c>
      <c r="R87" s="131">
        <v>43862</v>
      </c>
      <c r="S87" s="131">
        <v>44196</v>
      </c>
      <c r="T87" s="16" t="s">
        <v>947</v>
      </c>
      <c r="U87" s="16" t="s">
        <v>948</v>
      </c>
      <c r="V87" s="101"/>
    </row>
    <row r="88" spans="1:22" s="102" customFormat="1" ht="104" x14ac:dyDescent="0.15">
      <c r="A88" s="204">
        <v>8</v>
      </c>
      <c r="B88" s="201" t="s">
        <v>85</v>
      </c>
      <c r="C88" s="213" t="s">
        <v>86</v>
      </c>
      <c r="D88" s="182"/>
      <c r="E88" s="97" t="s">
        <v>477</v>
      </c>
      <c r="F88" s="97" t="s">
        <v>478</v>
      </c>
      <c r="G88" s="97" t="s">
        <v>479</v>
      </c>
      <c r="H88" s="70">
        <v>4</v>
      </c>
      <c r="I88" s="70">
        <v>4</v>
      </c>
      <c r="J88" s="83" t="str">
        <f t="shared" si="6"/>
        <v>Alta</v>
      </c>
      <c r="K88" s="74" t="str">
        <f>IF(J88="Extrema",[1]INTERPRETACION!$F$5,IF(AND(J88="Alta"),[1]INTERPRETACION!$F$4,IF(AND(J88="Moderada"),[1]INTERPRETACION!$F$3,IF(AND(J88="Baja"),[1]INTERPRETACION!$F$2))))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8" s="79" t="s">
        <v>485</v>
      </c>
      <c r="M88" s="70">
        <v>2</v>
      </c>
      <c r="N88" s="70">
        <v>3</v>
      </c>
      <c r="O88" s="14" t="str">
        <f t="shared" si="5"/>
        <v>Baja</v>
      </c>
      <c r="P88" s="97" t="s">
        <v>497</v>
      </c>
      <c r="Q88" s="97" t="s">
        <v>488</v>
      </c>
      <c r="R88" s="152">
        <v>43832</v>
      </c>
      <c r="S88" s="152">
        <v>44196</v>
      </c>
      <c r="T88" s="97" t="s">
        <v>489</v>
      </c>
      <c r="U88" s="97" t="s">
        <v>959</v>
      </c>
      <c r="V88" s="101"/>
    </row>
    <row r="89" spans="1:22" s="102" customFormat="1" ht="130" x14ac:dyDescent="0.15">
      <c r="A89" s="205"/>
      <c r="B89" s="202"/>
      <c r="C89" s="214"/>
      <c r="D89" s="182"/>
      <c r="E89" s="122" t="s">
        <v>480</v>
      </c>
      <c r="F89" s="97" t="s">
        <v>481</v>
      </c>
      <c r="G89" s="97" t="s">
        <v>482</v>
      </c>
      <c r="H89" s="70">
        <v>3</v>
      </c>
      <c r="I89" s="70">
        <v>4</v>
      </c>
      <c r="J89" s="83" t="str">
        <f t="shared" si="6"/>
        <v>Alta</v>
      </c>
      <c r="K89" s="74" t="str">
        <f>IF(J89="Extrema",[1]INTERPRETACION!$F$5,IF(AND(J89="Alta"),[1]INTERPRETACION!$F$4,IF(AND(J89="Moderada"),[1]INTERPRETACION!$F$3,IF(AND(J89="Baja"),[1]INTERPRETACION!$F$2))))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9" s="79" t="s">
        <v>486</v>
      </c>
      <c r="M89" s="70">
        <v>1</v>
      </c>
      <c r="N89" s="70">
        <v>3</v>
      </c>
      <c r="O89" s="14" t="str">
        <f t="shared" si="5"/>
        <v>Baja</v>
      </c>
      <c r="P89" s="97" t="s">
        <v>490</v>
      </c>
      <c r="Q89" s="136" t="s">
        <v>491</v>
      </c>
      <c r="R89" s="152">
        <v>43832</v>
      </c>
      <c r="S89" s="152">
        <v>44196</v>
      </c>
      <c r="T89" s="152" t="s">
        <v>492</v>
      </c>
      <c r="U89" s="158" t="s">
        <v>493</v>
      </c>
      <c r="V89" s="101"/>
    </row>
    <row r="90" spans="1:22" s="102" customFormat="1" ht="91" x14ac:dyDescent="0.15">
      <c r="A90" s="206"/>
      <c r="B90" s="203"/>
      <c r="C90" s="215"/>
      <c r="D90" s="182"/>
      <c r="E90" s="97" t="s">
        <v>483</v>
      </c>
      <c r="F90" s="97" t="s">
        <v>484</v>
      </c>
      <c r="G90" s="97" t="s">
        <v>416</v>
      </c>
      <c r="H90" s="75">
        <v>3</v>
      </c>
      <c r="I90" s="75">
        <v>4</v>
      </c>
      <c r="J90" s="83" t="str">
        <f t="shared" si="6"/>
        <v>Alta</v>
      </c>
      <c r="K90" s="74" t="str">
        <f>IF(J90="Extrema",[1]INTERPRETACION!$F$5,IF(AND(J90="Alta"),[1]INTERPRETACION!$F$4,IF(AND(J90="Moderada"),[1]INTERPRETACION!$F$3,IF(AND(J90="Baja"),[1]INTERPRETACION!$F$2))))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90" s="79" t="s">
        <v>487</v>
      </c>
      <c r="M90" s="75">
        <v>1</v>
      </c>
      <c r="N90" s="75">
        <v>3</v>
      </c>
      <c r="O90" s="14" t="str">
        <f t="shared" si="5"/>
        <v>Baja</v>
      </c>
      <c r="P90" s="97" t="s">
        <v>494</v>
      </c>
      <c r="Q90" s="136" t="s">
        <v>491</v>
      </c>
      <c r="R90" s="152">
        <v>43832</v>
      </c>
      <c r="S90" s="152" t="s">
        <v>890</v>
      </c>
      <c r="T90" s="97" t="s">
        <v>495</v>
      </c>
      <c r="U90" s="136" t="s">
        <v>496</v>
      </c>
      <c r="V90" s="101"/>
    </row>
    <row r="91" spans="1:22" s="102" customFormat="1" ht="91" x14ac:dyDescent="0.15">
      <c r="A91" s="207">
        <v>9</v>
      </c>
      <c r="B91" s="210" t="s">
        <v>87</v>
      </c>
      <c r="C91" s="213" t="s">
        <v>88</v>
      </c>
      <c r="D91" s="136" t="s">
        <v>171</v>
      </c>
      <c r="E91" s="97" t="s">
        <v>498</v>
      </c>
      <c r="F91" s="159" t="s">
        <v>499</v>
      </c>
      <c r="G91" s="159" t="s">
        <v>172</v>
      </c>
      <c r="H91" s="70">
        <v>3</v>
      </c>
      <c r="I91" s="70">
        <v>3</v>
      </c>
      <c r="J91" s="57" t="str">
        <f t="shared" si="6"/>
        <v>Moderada</v>
      </c>
      <c r="K91" s="86" t="str">
        <f>IF(J91="Extrema",[3]INTERPRETACION!$F$5,IF(AND(J91="Alta"),[3]INTERPRETACION!$F$4,IF(AND(J91="Moderada"),[3]INTERPRETACION!$F$3,IF(AND(J91="Baja"),[3]INTERPRETACION!$F$2))))</f>
        <v>DEBEN TOMARSE LAS MEDIDAS NECESARIAS  PARA  LLEVAR LOS RIESGOS A LA ZONA DE RIESGO BAJA O ELIMINARLO. NOTA  EN TODO CASO  SE REQUIERE QUE LAS ENTIDADES  PROPENDAN  POR ELIMINAR EL RIESGO DE CORRUPCIÓN O POR LO MENOS LLEVARLO A LA ZONA DE RIESGO BAJA.</v>
      </c>
      <c r="L91" s="67" t="s">
        <v>502</v>
      </c>
      <c r="M91" s="70">
        <v>1</v>
      </c>
      <c r="N91" s="70">
        <v>3</v>
      </c>
      <c r="O91" s="91" t="str">
        <f>IF(M91+N91=0," ",IF(OR(AND(M91=1,N91=3),AND(M91=1,N91=4),AND(M91=2,N91=3)),"Baja",IF(OR(AND(M91=1,N91=5),AND(M91=2,N91=4),AND(M91=3,N91=3),AND(M91=4,N91=3),AND(M91=5,N91=3)),"Moderada",IF(OR(AND(M91=2,N91=5),AND(M91=3,N91=4),AND(M91=4,N91=4),AND(M91=5,N91=4)),"Alta",IF(OR(AND(M91=3,N91=5),AND(M91=4,N91=5),AND(M91=5,N91=5)),"Extrema","")))))</f>
        <v>Baja</v>
      </c>
      <c r="P91" s="159" t="s">
        <v>503</v>
      </c>
      <c r="Q91" s="16" t="s">
        <v>175</v>
      </c>
      <c r="R91" s="134">
        <v>43862</v>
      </c>
      <c r="S91" s="131">
        <v>44196</v>
      </c>
      <c r="T91" s="97" t="s">
        <v>504</v>
      </c>
      <c r="U91" s="97" t="s">
        <v>505</v>
      </c>
      <c r="V91" s="101"/>
    </row>
    <row r="92" spans="1:22" s="102" customFormat="1" ht="91" x14ac:dyDescent="0.15">
      <c r="A92" s="208"/>
      <c r="B92" s="211"/>
      <c r="C92" s="214"/>
      <c r="D92" s="140" t="s">
        <v>171</v>
      </c>
      <c r="E92" s="97" t="s">
        <v>893</v>
      </c>
      <c r="F92" s="97" t="s">
        <v>894</v>
      </c>
      <c r="G92" s="159" t="s">
        <v>172</v>
      </c>
      <c r="H92" s="17">
        <v>4</v>
      </c>
      <c r="I92" s="17">
        <v>3</v>
      </c>
      <c r="J92" s="57" t="str">
        <f t="shared" si="6"/>
        <v>Moderada</v>
      </c>
      <c r="K92" s="86" t="str">
        <f>IF(J92="Extrema",[3]INTERPRETACION!$F$5,IF(AND(J92="Alta"),[3]INTERPRETACION!$F$4,IF(AND(J92="Moderada"),[3]INTERPRETACION!$F$3,IF(AND(J92="Baja"),[3]INTERPRETACION!$F$2))))</f>
        <v>DEBEN TOMARSE LAS MEDIDAS NECESARIAS  PARA  LLEVAR LOS RIESGOS A LA ZONA DE RIESGO BAJA O ELIMINARLO. NOTA  EN TODO CASO  SE REQUIERE QUE LAS ENTIDADES  PROPENDAN  POR ELIMINAR EL RIESGO DE CORRUPCIÓN O POR LO MENOS LLEVARLO A LA ZONA DE RIESGO BAJA.</v>
      </c>
      <c r="L92" s="118" t="s">
        <v>174</v>
      </c>
      <c r="M92" s="78">
        <v>1</v>
      </c>
      <c r="N92" s="78">
        <v>3</v>
      </c>
      <c r="O92" s="91" t="str">
        <f>IF(M92+N92=0," ",IF(OR(AND(M92=1,N92=3),AND(M92=1,N92=4),AND(M92=2,N92=3)),"Baja",IF(OR(AND(M92=1,N92=5),AND(M92=2,N92=4),AND(M92=3,N92=3),AND(M92=4,N92=3),AND(M92=5,N92=3)),"Moderada",IF(OR(AND(M92=2,N92=5),AND(M92=3,N92=4),AND(M92=4,N92=4),AND(M92=5,N92=4)),"Alta",IF(OR(AND(M92=3,N92=5),AND(M92=4,N92=5),AND(M92=5,N92=5)),"Extrema","")))))</f>
        <v>Baja</v>
      </c>
      <c r="P92" s="97" t="s">
        <v>895</v>
      </c>
      <c r="Q92" s="16" t="s">
        <v>175</v>
      </c>
      <c r="R92" s="134">
        <v>43862</v>
      </c>
      <c r="S92" s="131">
        <v>44196</v>
      </c>
      <c r="T92" s="97" t="s">
        <v>504</v>
      </c>
      <c r="U92" s="16" t="s">
        <v>896</v>
      </c>
      <c r="V92" s="101"/>
    </row>
    <row r="93" spans="1:22" s="102" customFormat="1" ht="65" x14ac:dyDescent="0.15">
      <c r="A93" s="208"/>
      <c r="B93" s="211"/>
      <c r="C93" s="214"/>
      <c r="D93" s="136" t="s">
        <v>171</v>
      </c>
      <c r="E93" s="159" t="s">
        <v>500</v>
      </c>
      <c r="F93" s="159" t="s">
        <v>501</v>
      </c>
      <c r="G93" s="159" t="s">
        <v>173</v>
      </c>
      <c r="H93" s="70">
        <v>2</v>
      </c>
      <c r="I93" s="70">
        <v>3</v>
      </c>
      <c r="J93" s="57" t="str">
        <f t="shared" si="6"/>
        <v>Baja</v>
      </c>
      <c r="K93" s="92" t="str">
        <f>IF(J93="Extrema",[3]INTERPRETACION!$F$5,IF(AND(J93="Alta"),[3]INTERPRETACION!$F$4,IF(AND(J93="Moderada"),[3]INTERPRETACION!$F$3,IF(AND(J93="Baja"),[3]INTERPRETACION!$F$2))))</f>
        <v>LOS RIESGOS DE CORRUPCION DE LAS ZONAS BAJA SE ENCUENTRAN EN UN NIVEL QUE PUEDE ELIMINARSE O REDUCIRSE FACILMENTE CON LOS CONTROLES ESTABLECIDOS EN LA ENTIDAD</v>
      </c>
      <c r="L93" s="67" t="s">
        <v>174</v>
      </c>
      <c r="M93" s="119">
        <v>2</v>
      </c>
      <c r="N93" s="70">
        <v>3</v>
      </c>
      <c r="O93" s="91" t="str">
        <f>IF(M93+N93=0," ",IF(OR(AND(M93=1,N93=3),AND(M93=1,N93=4),AND(M93=2,N93=3)),"Baja",IF(OR(AND(M93=1,N93=5),AND(M93=2,N93=4),AND(M93=3,N93=3),AND(M93=4,N93=3),AND(M93=5,N93=3)),"Moderada",IF(OR(AND(M93=2,N93=5),AND(M93=3,N93=4),AND(M93=4,N93=4),AND(M93=5,N93=4)),"Alta",IF(OR(AND(M93=3,N93=5),AND(M93=4,N93=5),AND(M93=5,N93=5)),"Extrema","")))))</f>
        <v>Baja</v>
      </c>
      <c r="P93" s="159" t="s">
        <v>506</v>
      </c>
      <c r="Q93" s="16" t="s">
        <v>175</v>
      </c>
      <c r="R93" s="134">
        <v>43862</v>
      </c>
      <c r="S93" s="131">
        <v>44196</v>
      </c>
      <c r="T93" s="97" t="s">
        <v>507</v>
      </c>
      <c r="U93" s="97" t="s">
        <v>508</v>
      </c>
      <c r="V93" s="101"/>
    </row>
    <row r="94" spans="1:22" s="102" customFormat="1" ht="91" x14ac:dyDescent="0.15">
      <c r="A94" s="208"/>
      <c r="B94" s="211"/>
      <c r="C94" s="214"/>
      <c r="D94" s="184" t="s">
        <v>212</v>
      </c>
      <c r="E94" s="153" t="s">
        <v>509</v>
      </c>
      <c r="F94" s="153" t="s">
        <v>510</v>
      </c>
      <c r="G94" s="153" t="s">
        <v>511</v>
      </c>
      <c r="H94" s="73">
        <v>2</v>
      </c>
      <c r="I94" s="73">
        <v>4</v>
      </c>
      <c r="J94" s="83" t="str">
        <f t="shared" ref="J94:J103" si="9">IF(H94+I94=0," ",IF(OR(AND(H94=1,I94=3),AND(H94=1,I94=4),AND(H94=2,I94=3)),"Baja",IF(OR(AND(H94=1,I94=5),AND(H94=2,I94=4),AND(H94=3,I94=3),AND(H94=4,I94=3),AND(H94=5,I94=3)),"Moderada",IF(OR(AND(H94=2,I94=5),AND(H94=3,I94=4),AND(H94=4,I94=4),AND(H94=5,I94=4)),"Alta",IF(OR(AND(H94=3,I94=5),AND(H94=4,I94=5),AND(H94=5,I94=5)),"Extrema","")))))</f>
        <v>Moderada</v>
      </c>
      <c r="K94" s="86" t="str">
        <f>IF(J94="Extrema",[1]INTERPRETACION!$F$5,IF(AND(J94="Alta"),[1]INTERPRETACION!$F$4,IF(AND(J94="Moderada"),[1]INTERPRETACION!$F$3,IF(AND(J94="Baja"),[1]INTERPRETACION!$F$2))))</f>
        <v>DEBEN TOMARSE LAS MEDIDAS NECESARIAS  PARA  LLEVAR LOS RIESGOS A LA ZONA DE RIESGO BAJA O ELIMINARLO. NOTA  EN TODO CASO  SE REQUIERE QUE LAS ENTIDADES  PROPENDAN  POR ELIMINAR EL RIESGO DE CORRUPCIÓN O POR LO MENOS LLEVARLO A LA ZONA DE RIESGO BAJA.</v>
      </c>
      <c r="L94" s="107" t="s">
        <v>516</v>
      </c>
      <c r="M94" s="73">
        <v>2</v>
      </c>
      <c r="N94" s="72">
        <v>3</v>
      </c>
      <c r="O94" s="14" t="str">
        <f t="shared" si="5"/>
        <v>Baja</v>
      </c>
      <c r="P94" s="153" t="s">
        <v>519</v>
      </c>
      <c r="Q94" s="141" t="s">
        <v>215</v>
      </c>
      <c r="R94" s="134">
        <v>43862</v>
      </c>
      <c r="S94" s="114" t="s">
        <v>696</v>
      </c>
      <c r="T94" s="114" t="s">
        <v>520</v>
      </c>
      <c r="U94" s="114" t="s">
        <v>521</v>
      </c>
      <c r="V94" s="101"/>
    </row>
    <row r="95" spans="1:22" s="102" customFormat="1" ht="91" x14ac:dyDescent="0.15">
      <c r="A95" s="208"/>
      <c r="B95" s="211"/>
      <c r="C95" s="214"/>
      <c r="D95" s="184" t="s">
        <v>212</v>
      </c>
      <c r="E95" s="138" t="s">
        <v>213</v>
      </c>
      <c r="F95" s="153" t="s">
        <v>512</v>
      </c>
      <c r="G95" s="153" t="s">
        <v>214</v>
      </c>
      <c r="H95" s="73">
        <v>2</v>
      </c>
      <c r="I95" s="73">
        <v>4</v>
      </c>
      <c r="J95" s="83" t="str">
        <f t="shared" si="9"/>
        <v>Moderada</v>
      </c>
      <c r="K95" s="74" t="str">
        <f>IF(J95="Extrema",[1]INTERPRETACION!$F$5,IF(AND(J95="Alta"),[1]INTERPRETACION!$F$4,IF(AND(J95="Moderada"),[1]INTERPRETACION!$F$3,IF(AND(J95="Baja"),[1]INTERPRETACION!$F$2))))</f>
        <v>DEBEN TOMARSE LAS MEDIDAS NECESARIAS  PARA  LLEVAR LOS RIESGOS A LA ZONA DE RIESGO BAJA O ELIMINARLO. NOTA  EN TODO CASO  SE REQUIERE QUE LAS ENTIDADES  PROPENDAN  POR ELIMINAR EL RIESGO DE CORRUPCIÓN O POR LO MENOS LLEVARLO A LA ZONA DE RIESGO BAJA.</v>
      </c>
      <c r="L95" s="107" t="s">
        <v>517</v>
      </c>
      <c r="M95" s="73">
        <v>2</v>
      </c>
      <c r="N95" s="72">
        <v>3</v>
      </c>
      <c r="O95" s="14" t="str">
        <f t="shared" si="5"/>
        <v>Baja</v>
      </c>
      <c r="P95" s="153" t="s">
        <v>522</v>
      </c>
      <c r="Q95" s="141" t="s">
        <v>215</v>
      </c>
      <c r="R95" s="134">
        <v>43862</v>
      </c>
      <c r="S95" s="114"/>
      <c r="T95" s="114" t="s">
        <v>523</v>
      </c>
      <c r="U95" s="114" t="s">
        <v>524</v>
      </c>
      <c r="V95" s="101"/>
    </row>
    <row r="96" spans="1:22" s="102" customFormat="1" ht="65" x14ac:dyDescent="0.15">
      <c r="A96" s="208"/>
      <c r="B96" s="211"/>
      <c r="C96" s="214"/>
      <c r="D96" s="184" t="s">
        <v>212</v>
      </c>
      <c r="E96" s="66" t="s">
        <v>513</v>
      </c>
      <c r="F96" s="66" t="s">
        <v>514</v>
      </c>
      <c r="G96" s="66" t="s">
        <v>515</v>
      </c>
      <c r="H96" s="18">
        <v>2</v>
      </c>
      <c r="I96" s="18">
        <v>3</v>
      </c>
      <c r="J96" s="83" t="str">
        <f t="shared" si="9"/>
        <v>Baja</v>
      </c>
      <c r="K96" s="86" t="str">
        <f>IF(J96="Extrema",[1]INTERPRETACION!$F$5,IF(AND(J96="Alta"),[1]INTERPRETACION!$F$4,IF(AND(J96="Moderada"),[1]INTERPRETACION!$F$3,IF(AND(J96="Baja"),[1]INTERPRETACION!$F$2))))</f>
        <v>LOS RIESGOS DE CORRUPCION DE LAS ZONAS BAJA SE ENCUENTRAN EN UN NIVEL QUE PUEDE ELIMINARSE O REDUCIRSE FACILMENTE CON LOS CONTROLES ESTABLECIDOS EN LA ENTIDAD</v>
      </c>
      <c r="L96" s="77" t="s">
        <v>518</v>
      </c>
      <c r="M96" s="18">
        <v>3</v>
      </c>
      <c r="N96" s="18">
        <v>3</v>
      </c>
      <c r="O96" s="14" t="str">
        <f t="shared" si="5"/>
        <v>Moderada</v>
      </c>
      <c r="P96" s="138" t="s">
        <v>526</v>
      </c>
      <c r="Q96" s="66" t="s">
        <v>215</v>
      </c>
      <c r="R96" s="134">
        <v>43862</v>
      </c>
      <c r="S96" s="127">
        <v>44196</v>
      </c>
      <c r="T96" s="66" t="s">
        <v>527</v>
      </c>
      <c r="U96" s="66" t="s">
        <v>525</v>
      </c>
      <c r="V96" s="101"/>
    </row>
    <row r="97" spans="1:22" s="102" customFormat="1" ht="91" x14ac:dyDescent="0.15">
      <c r="A97" s="208"/>
      <c r="B97" s="211"/>
      <c r="C97" s="214"/>
      <c r="D97" s="184" t="s">
        <v>833</v>
      </c>
      <c r="E97" s="66" t="s">
        <v>820</v>
      </c>
      <c r="F97" s="66" t="s">
        <v>821</v>
      </c>
      <c r="G97" s="66" t="s">
        <v>172</v>
      </c>
      <c r="H97" s="18">
        <v>3</v>
      </c>
      <c r="I97" s="18">
        <v>3</v>
      </c>
      <c r="J97" s="83" t="str">
        <f t="shared" si="9"/>
        <v>Moderada</v>
      </c>
      <c r="K97" s="86" t="s">
        <v>688</v>
      </c>
      <c r="L97" s="77" t="s">
        <v>822</v>
      </c>
      <c r="M97" s="18">
        <v>1</v>
      </c>
      <c r="N97" s="18">
        <v>3</v>
      </c>
      <c r="O97" s="14" t="str">
        <f t="shared" si="5"/>
        <v>Baja</v>
      </c>
      <c r="P97" s="138" t="s">
        <v>823</v>
      </c>
      <c r="Q97" s="66" t="s">
        <v>824</v>
      </c>
      <c r="R97" s="134">
        <v>43862</v>
      </c>
      <c r="S97" s="127">
        <v>44196</v>
      </c>
      <c r="T97" s="66" t="s">
        <v>825</v>
      </c>
      <c r="U97" s="66" t="s">
        <v>826</v>
      </c>
      <c r="V97" s="101"/>
    </row>
    <row r="98" spans="1:22" s="102" customFormat="1" ht="91" x14ac:dyDescent="0.15">
      <c r="A98" s="208"/>
      <c r="B98" s="211"/>
      <c r="C98" s="214"/>
      <c r="D98" s="184" t="s">
        <v>833</v>
      </c>
      <c r="E98" s="66" t="s">
        <v>827</v>
      </c>
      <c r="F98" s="66" t="s">
        <v>828</v>
      </c>
      <c r="G98" s="66" t="s">
        <v>172</v>
      </c>
      <c r="H98" s="18">
        <v>3</v>
      </c>
      <c r="I98" s="18">
        <v>3</v>
      </c>
      <c r="J98" s="83" t="str">
        <f t="shared" si="9"/>
        <v>Moderada</v>
      </c>
      <c r="K98" s="86" t="s">
        <v>688</v>
      </c>
      <c r="L98" s="77" t="s">
        <v>829</v>
      </c>
      <c r="M98" s="18">
        <v>1</v>
      </c>
      <c r="N98" s="18">
        <v>3</v>
      </c>
      <c r="O98" s="14" t="str">
        <f t="shared" si="5"/>
        <v>Baja</v>
      </c>
      <c r="P98" s="138" t="s">
        <v>830</v>
      </c>
      <c r="Q98" s="66" t="s">
        <v>824</v>
      </c>
      <c r="R98" s="134">
        <v>43862</v>
      </c>
      <c r="S98" s="127">
        <v>44196</v>
      </c>
      <c r="T98" s="66" t="s">
        <v>831</v>
      </c>
      <c r="U98" s="66" t="s">
        <v>832</v>
      </c>
      <c r="V98" s="101"/>
    </row>
    <row r="99" spans="1:22" s="102" customFormat="1" ht="91" x14ac:dyDescent="0.15">
      <c r="A99" s="208"/>
      <c r="B99" s="211"/>
      <c r="C99" s="214"/>
      <c r="D99" s="184" t="s">
        <v>834</v>
      </c>
      <c r="E99" s="97" t="s">
        <v>835</v>
      </c>
      <c r="F99" s="97" t="s">
        <v>836</v>
      </c>
      <c r="G99" s="97" t="s">
        <v>837</v>
      </c>
      <c r="H99" s="75">
        <v>1</v>
      </c>
      <c r="I99" s="75">
        <v>5</v>
      </c>
      <c r="J99" s="83" t="str">
        <f t="shared" si="9"/>
        <v>Moderada</v>
      </c>
      <c r="K99" s="74" t="s">
        <v>688</v>
      </c>
      <c r="L99" s="79" t="s">
        <v>838</v>
      </c>
      <c r="M99" s="75">
        <v>1</v>
      </c>
      <c r="N99" s="70">
        <v>3</v>
      </c>
      <c r="O99" s="14" t="str">
        <f t="shared" si="5"/>
        <v>Baja</v>
      </c>
      <c r="P99" s="159" t="s">
        <v>839</v>
      </c>
      <c r="Q99" s="141" t="s">
        <v>840</v>
      </c>
      <c r="R99" s="96" t="s">
        <v>468</v>
      </c>
      <c r="S99" s="96" t="s">
        <v>468</v>
      </c>
      <c r="T99" s="97" t="s">
        <v>841</v>
      </c>
      <c r="U99" s="97" t="s">
        <v>842</v>
      </c>
      <c r="V99" s="101"/>
    </row>
    <row r="100" spans="1:22" s="102" customFormat="1" ht="195" x14ac:dyDescent="0.15">
      <c r="A100" s="209"/>
      <c r="B100" s="212"/>
      <c r="C100" s="215"/>
      <c r="D100" s="184" t="s">
        <v>834</v>
      </c>
      <c r="E100" s="97" t="s">
        <v>843</v>
      </c>
      <c r="F100" s="97" t="s">
        <v>844</v>
      </c>
      <c r="G100" s="97" t="s">
        <v>845</v>
      </c>
      <c r="H100" s="75">
        <v>1</v>
      </c>
      <c r="I100" s="75">
        <v>5</v>
      </c>
      <c r="J100" s="83" t="str">
        <f t="shared" si="9"/>
        <v>Moderada</v>
      </c>
      <c r="K100" s="74" t="s">
        <v>688</v>
      </c>
      <c r="L100" s="79" t="s">
        <v>846</v>
      </c>
      <c r="M100" s="75">
        <v>1</v>
      </c>
      <c r="N100" s="70">
        <v>3</v>
      </c>
      <c r="O100" s="14" t="str">
        <f t="shared" si="5"/>
        <v>Baja</v>
      </c>
      <c r="P100" s="159" t="s">
        <v>847</v>
      </c>
      <c r="Q100" s="141" t="s">
        <v>840</v>
      </c>
      <c r="R100" s="96" t="s">
        <v>468</v>
      </c>
      <c r="S100" s="96" t="s">
        <v>468</v>
      </c>
      <c r="T100" s="97" t="s">
        <v>848</v>
      </c>
      <c r="U100" s="97" t="s">
        <v>849</v>
      </c>
      <c r="V100" s="101"/>
    </row>
    <row r="101" spans="1:22" s="102" customFormat="1" ht="110.25" customHeight="1" x14ac:dyDescent="0.15">
      <c r="A101" s="204">
        <v>10</v>
      </c>
      <c r="B101" s="201" t="s">
        <v>89</v>
      </c>
      <c r="C101" s="213" t="s">
        <v>90</v>
      </c>
      <c r="D101" s="182"/>
      <c r="E101" s="97" t="s">
        <v>152</v>
      </c>
      <c r="F101" s="97" t="s">
        <v>528</v>
      </c>
      <c r="G101" s="97" t="s">
        <v>153</v>
      </c>
      <c r="H101" s="78">
        <v>4</v>
      </c>
      <c r="I101" s="78">
        <v>5</v>
      </c>
      <c r="J101" s="57" t="str">
        <f t="shared" si="9"/>
        <v>Extrema</v>
      </c>
      <c r="K101" s="74" t="str">
        <f>IF(J101="Extrema",[1]INTERPRETACION!$F$5,IF(AND(J101="Alta"),[1]INTERPRETACION!$F$4,IF(AND(J101="Moderada"),[1]INTERPRETACION!$F$3,IF(AND(J101="Baja"),[1]INTERPRETACION!$F$2))))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101" s="70" t="s">
        <v>529</v>
      </c>
      <c r="M101" s="93">
        <v>3</v>
      </c>
      <c r="N101" s="93">
        <v>4</v>
      </c>
      <c r="O101" s="91" t="str">
        <f t="shared" si="5"/>
        <v>Alta</v>
      </c>
      <c r="P101" s="97" t="s">
        <v>530</v>
      </c>
      <c r="Q101" s="16" t="s">
        <v>899</v>
      </c>
      <c r="R101" s="131">
        <v>43862</v>
      </c>
      <c r="S101" s="131">
        <v>44196</v>
      </c>
      <c r="T101" s="97" t="s">
        <v>531</v>
      </c>
      <c r="U101" s="16" t="s">
        <v>900</v>
      </c>
      <c r="V101" s="101"/>
    </row>
    <row r="102" spans="1:22" s="102" customFormat="1" ht="91" x14ac:dyDescent="0.15">
      <c r="A102" s="205"/>
      <c r="B102" s="202"/>
      <c r="C102" s="214"/>
      <c r="D102" s="182"/>
      <c r="E102" s="97" t="s">
        <v>154</v>
      </c>
      <c r="F102" s="97" t="s">
        <v>901</v>
      </c>
      <c r="G102" s="97" t="s">
        <v>153</v>
      </c>
      <c r="H102" s="78">
        <v>3</v>
      </c>
      <c r="I102" s="78">
        <v>4</v>
      </c>
      <c r="J102" s="57" t="str">
        <f t="shared" si="9"/>
        <v>Alta</v>
      </c>
      <c r="K102" s="74" t="str">
        <f>IF(J102="Extrema",[1]INTERPRETACION!$F$5,IF(AND(J102="Alta"),[1]INTERPRETACION!$F$4,IF(AND(J102="Moderada"),[1]INTERPRETACION!$F$3,IF(AND(J102="Baja"),[1]INTERPRETACION!$F$2))))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102" s="17" t="s">
        <v>902</v>
      </c>
      <c r="M102" s="78">
        <v>3</v>
      </c>
      <c r="N102" s="78">
        <v>3</v>
      </c>
      <c r="O102" s="91" t="str">
        <f t="shared" si="5"/>
        <v>Moderada</v>
      </c>
      <c r="P102" s="97" t="s">
        <v>903</v>
      </c>
      <c r="Q102" s="16" t="s">
        <v>899</v>
      </c>
      <c r="R102" s="131">
        <v>43862</v>
      </c>
      <c r="S102" s="131">
        <v>44196</v>
      </c>
      <c r="T102" s="97" t="s">
        <v>904</v>
      </c>
      <c r="U102" s="16" t="s">
        <v>905</v>
      </c>
      <c r="V102" s="101"/>
    </row>
    <row r="103" spans="1:22" s="102" customFormat="1" ht="91" x14ac:dyDescent="0.15">
      <c r="A103" s="206"/>
      <c r="B103" s="203"/>
      <c r="C103" s="215"/>
      <c r="D103" s="182"/>
      <c r="E103" s="97" t="s">
        <v>906</v>
      </c>
      <c r="F103" s="97" t="s">
        <v>907</v>
      </c>
      <c r="G103" s="97" t="s">
        <v>153</v>
      </c>
      <c r="H103" s="78">
        <v>5</v>
      </c>
      <c r="I103" s="78">
        <v>5</v>
      </c>
      <c r="J103" s="57" t="str">
        <f t="shared" si="9"/>
        <v>Extrema</v>
      </c>
      <c r="K103" s="74" t="str">
        <f>IF(J103="Extrema",[1]INTERPRETACION!$F$5,IF(AND(J103="Alta"),[1]INTERPRETACION!$F$4,IF(AND(J103="Moderada"),[1]INTERPRETACION!$F$3,IF(AND(J103="Baja"),[1]INTERPRETACION!$F$2))))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103" s="17" t="s">
        <v>908</v>
      </c>
      <c r="M103" s="78">
        <v>4</v>
      </c>
      <c r="N103" s="78">
        <v>4</v>
      </c>
      <c r="O103" s="91" t="str">
        <f t="shared" si="5"/>
        <v>Alta</v>
      </c>
      <c r="P103" s="97" t="s">
        <v>909</v>
      </c>
      <c r="Q103" s="16" t="s">
        <v>899</v>
      </c>
      <c r="R103" s="131">
        <v>43862</v>
      </c>
      <c r="S103" s="131">
        <v>44196</v>
      </c>
      <c r="T103" s="97" t="s">
        <v>910</v>
      </c>
      <c r="U103" s="16" t="s">
        <v>911</v>
      </c>
      <c r="V103" s="101"/>
    </row>
    <row r="104" spans="1:22" s="102" customFormat="1" ht="91" x14ac:dyDescent="0.15">
      <c r="A104" s="207">
        <v>11</v>
      </c>
      <c r="B104" s="210" t="s">
        <v>532</v>
      </c>
      <c r="C104" s="213" t="s">
        <v>533</v>
      </c>
      <c r="D104" s="199" t="s">
        <v>534</v>
      </c>
      <c r="E104" s="97" t="s">
        <v>812</v>
      </c>
      <c r="F104" s="97" t="s">
        <v>535</v>
      </c>
      <c r="G104" s="97" t="s">
        <v>536</v>
      </c>
      <c r="H104" s="17">
        <v>3</v>
      </c>
      <c r="I104" s="17">
        <v>4</v>
      </c>
      <c r="J104" s="57" t="str">
        <f>IF(H104+I104=0," ",IF(OR(AND(H104=1,I104=3),AND(H104=1,I104=4),AND(H104=2,I104=3)),"Baja",IF(OR(AND(H104=1,I104=5),AND(H104=2,I104=4),AND(H104=3,I104=3),AND(H104=4,I104=3),AND(H104=5,I104=3)),"Moderada",IF(OR(AND(H104=2,I104=5),AND(H104=3,I104=4),AND(H104=4,I104=4),AND(H104=5,I104=4)),"Alta",IF(OR(AND(H104=3,I104=5),AND(H104=4,I104=5),AND(H104=5,I104=5)),"Extrema","")))))</f>
        <v>Alta</v>
      </c>
      <c r="K104" s="58" t="str">
        <f>IF(J104="Extrema",[3]INTERPRETACION!$F$5,IF(AND(J104="Alta"),[3]INTERPRETACION!$F$4,IF(AND(J104="Moderada"),[3]INTERPRETACION!$F$3,IF(AND(J104="Baja"),[3]INTERPRETACION!$F$2))))</f>
        <v>DEBEN TOMARSE LAS MEDIDAS NECESARIAS  PARA  LLEVAR LOS RIESGOS A LA ZONA DE RIESGO MODERADA, BAJA O ELIMINARLO.  NOTA  EN TODO CASO  SE REQUIERE QUE LAS ENTIDADES  PROPENDAN  POR ELIMINAR EL RIESGO DE CORRUPCIÓN O POR LO MENOS LLEVARLO A LA ZONA DE RIESGO</v>
      </c>
      <c r="L104" s="117" t="s">
        <v>543</v>
      </c>
      <c r="M104" s="17">
        <v>2</v>
      </c>
      <c r="N104" s="17">
        <v>4</v>
      </c>
      <c r="O104" s="14" t="str">
        <f t="shared" si="5"/>
        <v>Moderada</v>
      </c>
      <c r="P104" s="122" t="s">
        <v>546</v>
      </c>
      <c r="Q104" s="96" t="s">
        <v>553</v>
      </c>
      <c r="R104" s="131">
        <v>43831</v>
      </c>
      <c r="S104" s="131">
        <v>44196</v>
      </c>
      <c r="T104" s="97" t="s">
        <v>547</v>
      </c>
      <c r="U104" s="95" t="s">
        <v>548</v>
      </c>
      <c r="V104" s="101"/>
    </row>
    <row r="105" spans="1:22" s="102" customFormat="1" ht="91" x14ac:dyDescent="0.15">
      <c r="A105" s="208"/>
      <c r="B105" s="211"/>
      <c r="C105" s="214"/>
      <c r="D105" s="219"/>
      <c r="E105" s="122" t="s">
        <v>537</v>
      </c>
      <c r="F105" s="97" t="s">
        <v>538</v>
      </c>
      <c r="G105" s="97" t="s">
        <v>539</v>
      </c>
      <c r="H105" s="17">
        <v>3</v>
      </c>
      <c r="I105" s="17">
        <v>5</v>
      </c>
      <c r="J105" s="57" t="str">
        <f>IF(H105+I105=0," ",IF(OR(AND(H105=1,I105=3),AND(H105=1,I105=4),AND(H105=2,I105=3)),"Baja",IF(OR(AND(H105=1,I105=5),AND(H105=2,I105=4),AND(H105=3,I105=3),AND(H105=4,I105=3),AND(H105=5,I105=3)),"Moderada",IF(OR(AND(H105=2,I105=5),AND(H105=3,I105=4),AND(H105=4,I105=4),AND(H105=5,I105=4)),"Alta",IF(OR(AND(H105=3,I105=5),AND(H105=4,I105=5),AND(H105=5,I105=5)),"Extrema","")))))</f>
        <v>Extrema</v>
      </c>
      <c r="K105" s="58" t="str">
        <f>IF(J105="Extrema",[3]INTERPRETACION!$F$5,IF(AND(J105="Alta"),[3]INTERPRETACION!$F$4,IF(AND(J105="Moderada"),[3]INTERPRETACION!$F$3,IF(AND(J105="Baja"),[3]INTERPRETACION!$F$2))))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105" s="117" t="s">
        <v>544</v>
      </c>
      <c r="M105" s="70">
        <v>1</v>
      </c>
      <c r="N105" s="70">
        <v>3</v>
      </c>
      <c r="O105" s="14" t="str">
        <f t="shared" si="5"/>
        <v>Baja</v>
      </c>
      <c r="P105" s="122" t="s">
        <v>813</v>
      </c>
      <c r="Q105" s="96" t="s">
        <v>553</v>
      </c>
      <c r="R105" s="131">
        <v>43831</v>
      </c>
      <c r="S105" s="131">
        <v>44196</v>
      </c>
      <c r="T105" s="97" t="s">
        <v>549</v>
      </c>
      <c r="U105" s="95" t="s">
        <v>550</v>
      </c>
      <c r="V105" s="101"/>
    </row>
    <row r="106" spans="1:22" s="102" customFormat="1" ht="91" x14ac:dyDescent="0.15">
      <c r="A106" s="208"/>
      <c r="B106" s="211"/>
      <c r="C106" s="214"/>
      <c r="D106" s="219"/>
      <c r="E106" s="122" t="s">
        <v>814</v>
      </c>
      <c r="F106" s="97" t="s">
        <v>815</v>
      </c>
      <c r="G106" s="97" t="s">
        <v>536</v>
      </c>
      <c r="H106" s="17">
        <v>4</v>
      </c>
      <c r="I106" s="17">
        <v>4</v>
      </c>
      <c r="J106" s="57" t="str">
        <f>IF(H106+I106=0," ",IF(OR(AND(H106=1,I106=3),AND(H106=1,I106=4),AND(H106=2,I106=3)),"Baja",IF(OR(AND(H106=1,I106=5),AND(H106=2,I106=4),AND(H106=3,I106=3),AND(H106=4,I106=3),AND(H106=5,I106=3)),"Moderada",IF(OR(AND(H106=2,I106=5),AND(H106=3,I106=4),AND(H106=4,I106=4),AND(H106=5,I106=4)),"Alta",IF(OR(AND(H106=3,I106=5),AND(H106=4,I106=5),AND(H106=5,I106=5)),"Extrema","")))))</f>
        <v>Alta</v>
      </c>
      <c r="K106" s="58" t="str">
        <f>IF(J106="Extrema",[3]INTERPRETACION!$F$5,IF(AND(J106="Alta"),[3]INTERPRETACION!$F$4,IF(AND(J106="Moderada"),[3]INTERPRETACION!$F$3,IF(AND(J106="Baja"),[3]INTERPRETACION!$F$2))))</f>
        <v>DEBEN TOMARSE LAS MEDIDAS NECESARIAS  PARA  LLEVAR LOS RIESGOS A LA ZONA DE RIESGO MODERADA, BAJA O ELIMINARLO.  NOTA  EN TODO CASO  SE REQUIERE QUE LAS ENTIDADES  PROPENDAN  POR ELIMINAR EL RIESGO DE CORRUPCIÓN O POR LO MENOS LLEVARLO A LA ZONA DE RIESGO</v>
      </c>
      <c r="L106" s="109" t="s">
        <v>816</v>
      </c>
      <c r="M106" s="70">
        <v>1</v>
      </c>
      <c r="N106" s="70">
        <v>3</v>
      </c>
      <c r="O106" s="14" t="str">
        <f t="shared" si="5"/>
        <v>Baja</v>
      </c>
      <c r="P106" s="122" t="s">
        <v>817</v>
      </c>
      <c r="Q106" s="96" t="s">
        <v>554</v>
      </c>
      <c r="R106" s="131">
        <v>43831</v>
      </c>
      <c r="S106" s="131">
        <v>44196</v>
      </c>
      <c r="T106" s="97" t="s">
        <v>818</v>
      </c>
      <c r="U106" s="95" t="s">
        <v>819</v>
      </c>
      <c r="V106" s="101"/>
    </row>
    <row r="107" spans="1:22" s="102" customFormat="1" ht="92" thickBot="1" x14ac:dyDescent="0.2">
      <c r="A107" s="208"/>
      <c r="B107" s="211"/>
      <c r="C107" s="214"/>
      <c r="D107" s="200"/>
      <c r="E107" s="168" t="s">
        <v>540</v>
      </c>
      <c r="F107" s="161" t="s">
        <v>541</v>
      </c>
      <c r="G107" s="161" t="s">
        <v>542</v>
      </c>
      <c r="H107" s="62">
        <v>1</v>
      </c>
      <c r="I107" s="62">
        <v>5</v>
      </c>
      <c r="J107" s="63" t="str">
        <f>IF(H107+I107=0," ",IF(OR(AND(H107=1,I107=3),AND(H107=1,I107=4),AND(H107=2,I107=3)),"Baja",IF(OR(AND(H107=1,I107=5),AND(H107=2,I107=4),AND(H107=3,I107=3),AND(H107=4,I107=3),AND(H107=5,I107=3)),"Moderada",IF(OR(AND(H107=2,I107=5),AND(H107=3,I107=4),AND(H107=4,I107=4),AND(H107=5,I107=4)),"Alta",IF(OR(AND(H107=3,I107=5),AND(H107=4,I107=5),AND(H107=5,I107=5)),"Extrema","")))))</f>
        <v>Moderada</v>
      </c>
      <c r="K107" s="64" t="str">
        <f>IF(J107="Extrema",[3]INTERPRETACION!$F$5,IF(AND(J107="Alta"),[3]INTERPRETACION!$F$4,IF(AND(J107="Moderada"),[3]INTERPRETACION!$F$3,IF(AND(J107="Baja"),[3]INTERPRETACION!$F$2))))</f>
        <v>DEBEN TOMARSE LAS MEDIDAS NECESARIAS  PARA  LLEVAR LOS RIESGOS A LA ZONA DE RIESGO BAJA O ELIMINARLO. NOTA  EN TODO CASO  SE REQUIERE QUE LAS ENTIDADES  PROPENDAN  POR ELIMINAR EL RIESGO DE CORRUPCIÓN O POR LO MENOS LLEVARLO A LA ZONA DE RIESGO BAJA.</v>
      </c>
      <c r="L107" s="115" t="s">
        <v>545</v>
      </c>
      <c r="M107" s="65">
        <v>1</v>
      </c>
      <c r="N107" s="65">
        <v>3</v>
      </c>
      <c r="O107" s="14" t="str">
        <f t="shared" si="5"/>
        <v>Baja</v>
      </c>
      <c r="P107" s="168" t="s">
        <v>555</v>
      </c>
      <c r="Q107" s="160" t="s">
        <v>554</v>
      </c>
      <c r="R107" s="154">
        <v>43831</v>
      </c>
      <c r="S107" s="154">
        <v>44196</v>
      </c>
      <c r="T107" s="161" t="s">
        <v>551</v>
      </c>
      <c r="U107" s="144" t="s">
        <v>552</v>
      </c>
      <c r="V107" s="101"/>
    </row>
    <row r="108" spans="1:22" s="102" customFormat="1" ht="130" x14ac:dyDescent="0.15">
      <c r="A108" s="208"/>
      <c r="B108" s="211"/>
      <c r="C108" s="214"/>
      <c r="D108" s="199" t="s">
        <v>556</v>
      </c>
      <c r="E108" s="162" t="s">
        <v>739</v>
      </c>
      <c r="F108" s="164" t="s">
        <v>740</v>
      </c>
      <c r="G108" s="164" t="s">
        <v>741</v>
      </c>
      <c r="H108" s="120">
        <v>2</v>
      </c>
      <c r="I108" s="120">
        <v>4</v>
      </c>
      <c r="J108" s="83" t="str">
        <f t="shared" ref="J108:J113" si="10">IF(H108+I108=0," ",IF(OR(AND(H108=1,I108=3),AND(H108=1,I108=4),AND(H108=2,I108=3)),"Baja",IF(OR(AND(H108=1,I108=5),AND(H108=2,I108=4),AND(H108=3,I108=3),AND(H108=4,I108=3),AND(H108=5,I108=3)),"Moderada",IF(OR(AND(H108=2,I108=5),AND(H108=3,I108=4),AND(H108=4,I108=4),AND(H108=5,I108=4)),"Alta",IF(OR(AND(H108=3,I108=5),AND(H108=4,I108=5),AND(H108=5,I108=5)),"Extrema","")))))</f>
        <v>Moderada</v>
      </c>
      <c r="K108" s="88" t="str">
        <f>IF(J108="Extrema",[2]INTERPRETACION!$F$5,IF(AND(J108="Alta"),[2]INTERPRETACION!$F$4,IF(AND(J108="Moderada"),[2]INTERPRETACION!$F$3,IF(AND(J108="Baja"),[2]INTERPRETACION!$F$2))))</f>
        <v>DEBEN TOMARSE LAS MEDIDAS NECESARIAS  PARA  LLEVAR LOS RIESGOS A LA ZONA DE RIESGO BAJA O ELIMINARLO. NOTA  EN TODO CASO  SE REQUIERE QUE LAS ENTIDADES  PROPENDAN  POR ELIMINAR EL RIESGO DE CORRUPCIÓN O POR LO MENOS LLEVARLO A LA ZONA DE RIESGO BAJA.</v>
      </c>
      <c r="L108" s="50" t="s">
        <v>742</v>
      </c>
      <c r="M108" s="120">
        <v>1</v>
      </c>
      <c r="N108" s="120">
        <v>3</v>
      </c>
      <c r="O108" s="14" t="str">
        <f t="shared" si="5"/>
        <v>Baja</v>
      </c>
      <c r="P108" s="162" t="s">
        <v>743</v>
      </c>
      <c r="Q108" s="163" t="s">
        <v>744</v>
      </c>
      <c r="R108" s="135">
        <v>43862</v>
      </c>
      <c r="S108" s="135">
        <v>44195</v>
      </c>
      <c r="T108" s="164" t="s">
        <v>745</v>
      </c>
      <c r="U108" s="165" t="s">
        <v>746</v>
      </c>
      <c r="V108" s="101"/>
    </row>
    <row r="109" spans="1:22" s="102" customFormat="1" ht="91" x14ac:dyDescent="0.15">
      <c r="A109" s="209"/>
      <c r="B109" s="212"/>
      <c r="C109" s="215"/>
      <c r="D109" s="200"/>
      <c r="E109" s="122" t="s">
        <v>747</v>
      </c>
      <c r="F109" s="122" t="s">
        <v>748</v>
      </c>
      <c r="G109" s="97" t="s">
        <v>749</v>
      </c>
      <c r="H109" s="98">
        <v>5</v>
      </c>
      <c r="I109" s="98">
        <v>4</v>
      </c>
      <c r="J109" s="83" t="str">
        <f t="shared" si="10"/>
        <v>Alta</v>
      </c>
      <c r="K109" s="88" t="str">
        <f>IF(J109="Extrema",[2]INTERPRETACION!$F$5,IF(AND(J109="Alta"),[2]INTERPRETACION!$F$4,IF(AND(J109="Moderada"),[2]INTERPRETACION!$F$3,IF(AND(J109="Baja"),[2]INTERPRETACION!$F$2))))</f>
        <v>DEBEN TOMARSE LAS MEDIDAS NECESARIAS  PARA  LLEVAR LOS RIESGOS A LA ZONA DE RIESGO MODERADA, BAJA O ELIMINARLO.  NOTA  EN TODO CASO  SE REQUIERE QUE LAS ENTIDADES  PROPENDAN  POR ELIMINAR EL RIESGO DE CORRUPCIÓN O POR LO MENOS LLEVARLO A LA ZONA DE RIESGO</v>
      </c>
      <c r="L109" s="79" t="s">
        <v>750</v>
      </c>
      <c r="M109" s="38">
        <v>3</v>
      </c>
      <c r="N109" s="98">
        <v>3</v>
      </c>
      <c r="O109" s="14" t="str">
        <f t="shared" si="5"/>
        <v>Moderada</v>
      </c>
      <c r="P109" s="122" t="s">
        <v>960</v>
      </c>
      <c r="Q109" s="96" t="s">
        <v>557</v>
      </c>
      <c r="R109" s="126">
        <v>43862</v>
      </c>
      <c r="S109" s="126">
        <v>44195</v>
      </c>
      <c r="T109" s="97" t="s">
        <v>751</v>
      </c>
      <c r="U109" s="97" t="s">
        <v>752</v>
      </c>
      <c r="V109" s="101"/>
    </row>
    <row r="110" spans="1:22" s="102" customFormat="1" ht="78" x14ac:dyDescent="0.15">
      <c r="A110" s="204">
        <v>12</v>
      </c>
      <c r="B110" s="201" t="s">
        <v>558</v>
      </c>
      <c r="C110" s="213" t="s">
        <v>559</v>
      </c>
      <c r="D110" s="199"/>
      <c r="E110" s="122" t="s">
        <v>560</v>
      </c>
      <c r="F110" s="122" t="s">
        <v>562</v>
      </c>
      <c r="G110" s="122" t="s">
        <v>564</v>
      </c>
      <c r="H110" s="121">
        <v>1</v>
      </c>
      <c r="I110" s="121">
        <v>3</v>
      </c>
      <c r="J110" s="83" t="str">
        <f t="shared" si="10"/>
        <v>Baja</v>
      </c>
      <c r="K110" s="13" t="str">
        <f>IF(J110="Extrema",[1]INTERPRETACION!$F$5,IF(AND(J110="Alta"),[1]INTERPRETACION!$F$4,IF(AND(J110="Moderada"),[1]INTERPRETACION!$F$3,IF(AND(J110="Baja"),[1]INTERPRETACION!$F$2))))</f>
        <v>LOS RIESGOS DE CORRUPCION DE LAS ZONAS BAJA SE ENCUENTRAN EN UN NIVEL QUE PUEDE ELIMINARSE O REDUCIRSE FACILMENTE CON LOS CONTROLES ESTABLECIDOS EN LA ENTIDAD</v>
      </c>
      <c r="L110" s="79" t="s">
        <v>566</v>
      </c>
      <c r="M110" s="121">
        <v>1</v>
      </c>
      <c r="N110" s="121">
        <v>3</v>
      </c>
      <c r="O110" s="14" t="str">
        <f t="shared" si="5"/>
        <v>Baja</v>
      </c>
      <c r="P110" s="122" t="s">
        <v>570</v>
      </c>
      <c r="Q110" s="138" t="s">
        <v>569</v>
      </c>
      <c r="R110" s="127" t="s">
        <v>891</v>
      </c>
      <c r="S110" s="127" t="s">
        <v>892</v>
      </c>
      <c r="T110" s="97" t="s">
        <v>571</v>
      </c>
      <c r="U110" s="97"/>
      <c r="V110" s="101"/>
    </row>
    <row r="111" spans="1:22" s="102" customFormat="1" ht="91" x14ac:dyDescent="0.15">
      <c r="A111" s="206"/>
      <c r="B111" s="203"/>
      <c r="C111" s="215"/>
      <c r="D111" s="200"/>
      <c r="E111" s="122" t="s">
        <v>561</v>
      </c>
      <c r="F111" s="122" t="s">
        <v>563</v>
      </c>
      <c r="G111" s="122" t="s">
        <v>565</v>
      </c>
      <c r="H111" s="121">
        <v>2</v>
      </c>
      <c r="I111" s="121">
        <v>4</v>
      </c>
      <c r="J111" s="83" t="str">
        <f t="shared" si="10"/>
        <v>Moderada</v>
      </c>
      <c r="K111" s="13" t="str">
        <f>IF(J111="Extrema",[1]INTERPRETACION!$F$5,IF(AND(J111="Alta"),[1]INTERPRETACION!$F$4,IF(AND(J111="Moderada"),[1]INTERPRETACION!$F$3,IF(AND(J111="Baja"),[1]INTERPRETACION!$F$2))))</f>
        <v>DEBEN TOMARSE LAS MEDIDAS NECESARIAS  PARA  LLEVAR LOS RIESGOS A LA ZONA DE RIESGO BAJA O ELIMINARLO. NOTA  EN TODO CASO  SE REQUIERE QUE LAS ENTIDADES  PROPENDAN  POR ELIMINAR EL RIESGO DE CORRUPCIÓN O POR LO MENOS LLEVARLO A LA ZONA DE RIESGO BAJA.</v>
      </c>
      <c r="L111" s="79" t="s">
        <v>567</v>
      </c>
      <c r="M111" s="121">
        <v>1</v>
      </c>
      <c r="N111" s="121">
        <v>3</v>
      </c>
      <c r="O111" s="14" t="str">
        <f t="shared" si="5"/>
        <v>Baja</v>
      </c>
      <c r="P111" s="122" t="s">
        <v>568</v>
      </c>
      <c r="Q111" s="138" t="s">
        <v>569</v>
      </c>
      <c r="R111" s="127">
        <v>43864</v>
      </c>
      <c r="S111" s="127">
        <v>44196</v>
      </c>
      <c r="T111" s="97" t="s">
        <v>572</v>
      </c>
      <c r="U111" s="97"/>
      <c r="V111" s="101"/>
    </row>
    <row r="112" spans="1:22" s="102" customFormat="1" ht="96" customHeight="1" x14ac:dyDescent="0.15">
      <c r="A112" s="207">
        <v>13</v>
      </c>
      <c r="B112" s="210" t="s">
        <v>91</v>
      </c>
      <c r="C112" s="213" t="s">
        <v>92</v>
      </c>
      <c r="D112" s="183" t="s">
        <v>719</v>
      </c>
      <c r="E112" s="122" t="s">
        <v>720</v>
      </c>
      <c r="F112" s="122" t="s">
        <v>721</v>
      </c>
      <c r="G112" s="122" t="s">
        <v>722</v>
      </c>
      <c r="H112" s="68">
        <v>3</v>
      </c>
      <c r="I112" s="68">
        <v>3</v>
      </c>
      <c r="J112" s="83" t="str">
        <f t="shared" si="10"/>
        <v>Moderada</v>
      </c>
      <c r="K112" s="88" t="str">
        <f>IF(J112="Extrema",[2]INTERPRETACION!$F$5,IF(AND(J112="Alta"),[2]INTERPRETACION!$F$4,IF(AND(J112="Moderada"),[2]INTERPRETACION!$F$3,IF(AND(J112="Baja"),[2]INTERPRETACION!$F$2))))</f>
        <v>DEBEN TOMARSE LAS MEDIDAS NECESARIAS  PARA  LLEVAR LOS RIESGOS A LA ZONA DE RIESGO BAJA O ELIMINARLO. NOTA  EN TODO CASO  SE REQUIERE QUE LAS ENTIDADES  PROPENDAN  POR ELIMINAR EL RIESGO DE CORRUPCIÓN O POR LO MENOS LLEVARLO A LA ZONA DE RIESGO BAJA.</v>
      </c>
      <c r="L112" s="37" t="s">
        <v>723</v>
      </c>
      <c r="M112" s="68">
        <v>1</v>
      </c>
      <c r="N112" s="68">
        <v>3</v>
      </c>
      <c r="O112" s="14" t="str">
        <f t="shared" si="5"/>
        <v>Baja</v>
      </c>
      <c r="P112" s="155" t="s">
        <v>724</v>
      </c>
      <c r="Q112" s="137" t="s">
        <v>725</v>
      </c>
      <c r="R112" s="126">
        <v>43862</v>
      </c>
      <c r="S112" s="126">
        <v>44195</v>
      </c>
      <c r="T112" s="166" t="s">
        <v>726</v>
      </c>
      <c r="U112" s="155"/>
      <c r="V112" s="101"/>
    </row>
    <row r="113" spans="1:21" ht="65" x14ac:dyDescent="0.15">
      <c r="A113" s="209"/>
      <c r="B113" s="212"/>
      <c r="C113" s="215"/>
      <c r="D113" s="183" t="s">
        <v>573</v>
      </c>
      <c r="E113" s="122" t="s">
        <v>727</v>
      </c>
      <c r="F113" s="122" t="s">
        <v>728</v>
      </c>
      <c r="G113" s="122" t="s">
        <v>729</v>
      </c>
      <c r="H113" s="98">
        <v>2</v>
      </c>
      <c r="I113" s="98">
        <v>3</v>
      </c>
      <c r="J113" s="83" t="str">
        <f t="shared" si="10"/>
        <v>Baja</v>
      </c>
      <c r="K113" s="88" t="str">
        <f>IF(J113="Extrema",[2]INTERPRETACION!$F$5,IF(AND(J113="Alta"),[2]INTERPRETACION!$F$4,IF(AND(J113="Moderada"),[2]INTERPRETACION!$F$3,IF(AND(J113="Baja"),[2]INTERPRETACION!$F$2))))</f>
        <v>LOS RIESGOS DE CORRUPCION DE LAS ZONAS BAJA SE ENCUENTRAN EN UN NIVEL QUE PUEDE ELIMINARSE O REDUCIRSE FACILMENTE CON LOS CONTROLES ESTABLECIDOS EN LA ENTIDAD</v>
      </c>
      <c r="L113" s="37" t="s">
        <v>730</v>
      </c>
      <c r="M113" s="98">
        <v>1</v>
      </c>
      <c r="N113" s="98">
        <v>3</v>
      </c>
      <c r="O113" s="14" t="str">
        <f t="shared" si="5"/>
        <v>Baja</v>
      </c>
      <c r="P113" s="122" t="s">
        <v>731</v>
      </c>
      <c r="Q113" s="122" t="s">
        <v>732</v>
      </c>
      <c r="R113" s="126">
        <v>43862</v>
      </c>
      <c r="S113" s="126">
        <v>44195</v>
      </c>
      <c r="T113" s="166" t="s">
        <v>733</v>
      </c>
      <c r="U113" s="122" t="s">
        <v>734</v>
      </c>
    </row>
  </sheetData>
  <mergeCells count="137">
    <mergeCell ref="B71:B80"/>
    <mergeCell ref="C71:C80"/>
    <mergeCell ref="A59:A62"/>
    <mergeCell ref="D23:D28"/>
    <mergeCell ref="D34:D39"/>
    <mergeCell ref="U1:U2"/>
    <mergeCell ref="T1:T2"/>
    <mergeCell ref="E1:E2"/>
    <mergeCell ref="F1:F2"/>
    <mergeCell ref="A71:A80"/>
    <mergeCell ref="B59:B62"/>
    <mergeCell ref="A63:A70"/>
    <mergeCell ref="B63:B70"/>
    <mergeCell ref="C63:C70"/>
    <mergeCell ref="C59:C62"/>
    <mergeCell ref="S1:S2"/>
    <mergeCell ref="Q1:Q2"/>
    <mergeCell ref="L1:L2"/>
    <mergeCell ref="C1:C2"/>
    <mergeCell ref="D11:D13"/>
    <mergeCell ref="D6:D8"/>
    <mergeCell ref="R1:R2"/>
    <mergeCell ref="D45:D47"/>
    <mergeCell ref="I45:I47"/>
    <mergeCell ref="J45:J47"/>
    <mergeCell ref="E48:E49"/>
    <mergeCell ref="D48:D50"/>
    <mergeCell ref="I40:I42"/>
    <mergeCell ref="Q40:Q42"/>
    <mergeCell ref="U57:U58"/>
    <mergeCell ref="T57:T58"/>
    <mergeCell ref="E45:E47"/>
    <mergeCell ref="E57:E58"/>
    <mergeCell ref="H45:H47"/>
    <mergeCell ref="D29:D31"/>
    <mergeCell ref="I48:I49"/>
    <mergeCell ref="J48:J50"/>
    <mergeCell ref="G52:G53"/>
    <mergeCell ref="J51:J53"/>
    <mergeCell ref="D54:D56"/>
    <mergeCell ref="H51:H53"/>
    <mergeCell ref="G54:G56"/>
    <mergeCell ref="G48:G49"/>
    <mergeCell ref="D51:D53"/>
    <mergeCell ref="H48:H49"/>
    <mergeCell ref="A11:A58"/>
    <mergeCell ref="B11:B58"/>
    <mergeCell ref="C11:C58"/>
    <mergeCell ref="E54:E56"/>
    <mergeCell ref="E51:E53"/>
    <mergeCell ref="H54:H56"/>
    <mergeCell ref="E24:E26"/>
    <mergeCell ref="E40:E42"/>
    <mergeCell ref="D57:D58"/>
    <mergeCell ref="H57:H58"/>
    <mergeCell ref="A3:A10"/>
    <mergeCell ref="B3:B10"/>
    <mergeCell ref="C3:C10"/>
    <mergeCell ref="P1:P2"/>
    <mergeCell ref="D32:D33"/>
    <mergeCell ref="G1:G2"/>
    <mergeCell ref="D3:D5"/>
    <mergeCell ref="D14:D19"/>
    <mergeCell ref="D1:D2"/>
    <mergeCell ref="A1:A2"/>
    <mergeCell ref="B1:B2"/>
    <mergeCell ref="M1:O1"/>
    <mergeCell ref="H1:K1"/>
    <mergeCell ref="K45:K47"/>
    <mergeCell ref="O40:O42"/>
    <mergeCell ref="J40:J42"/>
    <mergeCell ref="D40:D43"/>
    <mergeCell ref="H40:H42"/>
    <mergeCell ref="N40:N42"/>
    <mergeCell ref="L40:L42"/>
    <mergeCell ref="K40:K42"/>
    <mergeCell ref="K48:K50"/>
    <mergeCell ref="N55:N56"/>
    <mergeCell ref="K54:K56"/>
    <mergeCell ref="M40:M42"/>
    <mergeCell ref="L48:L49"/>
    <mergeCell ref="K51:K53"/>
    <mergeCell ref="M51:M53"/>
    <mergeCell ref="N51:N53"/>
    <mergeCell ref="R57:R58"/>
    <mergeCell ref="S57:S58"/>
    <mergeCell ref="S55:S56"/>
    <mergeCell ref="O51:O53"/>
    <mergeCell ref="Q57:Q58"/>
    <mergeCell ref="O55:O56"/>
    <mergeCell ref="R55:R56"/>
    <mergeCell ref="P55:P56"/>
    <mergeCell ref="P57:P58"/>
    <mergeCell ref="I57:I58"/>
    <mergeCell ref="J57:J58"/>
    <mergeCell ref="I54:I56"/>
    <mergeCell ref="L51:L53"/>
    <mergeCell ref="M55:M56"/>
    <mergeCell ref="I51:I53"/>
    <mergeCell ref="L55:L56"/>
    <mergeCell ref="K57:K58"/>
    <mergeCell ref="J54:J56"/>
    <mergeCell ref="U40:U42"/>
    <mergeCell ref="P40:P42"/>
    <mergeCell ref="R40:R42"/>
    <mergeCell ref="S40:S42"/>
    <mergeCell ref="T40:T42"/>
    <mergeCell ref="T55:T56"/>
    <mergeCell ref="Q55:Q56"/>
    <mergeCell ref="U55:U56"/>
    <mergeCell ref="B110:B111"/>
    <mergeCell ref="A88:A90"/>
    <mergeCell ref="B88:B90"/>
    <mergeCell ref="C88:C90"/>
    <mergeCell ref="A101:A103"/>
    <mergeCell ref="B91:B100"/>
    <mergeCell ref="C91:C100"/>
    <mergeCell ref="A112:A113"/>
    <mergeCell ref="B112:B113"/>
    <mergeCell ref="C112:C113"/>
    <mergeCell ref="D110:D111"/>
    <mergeCell ref="A104:A109"/>
    <mergeCell ref="C101:C103"/>
    <mergeCell ref="B104:B109"/>
    <mergeCell ref="C104:C109"/>
    <mergeCell ref="C110:C111"/>
    <mergeCell ref="A110:A111"/>
    <mergeCell ref="D108:D109"/>
    <mergeCell ref="B81:B83"/>
    <mergeCell ref="A81:A83"/>
    <mergeCell ref="A84:A87"/>
    <mergeCell ref="B84:B87"/>
    <mergeCell ref="C81:C83"/>
    <mergeCell ref="C84:C87"/>
    <mergeCell ref="A91:A100"/>
    <mergeCell ref="D104:D107"/>
    <mergeCell ref="B101:B103"/>
  </mergeCells>
  <conditionalFormatting sqref="O3 J110:J111 J71:J80 O94:O100 O104:O113 J88:J90">
    <cfRule type="expression" dxfId="555" priority="1712" stopIfTrue="1">
      <formula>IF(H3="",I3="","")</formula>
    </cfRule>
  </conditionalFormatting>
  <conditionalFormatting sqref="O3 J110:J111 J71:J80 O94:O100 O104:O113 J88:J90">
    <cfRule type="containsText" dxfId="554" priority="1673" stopIfTrue="1" operator="containsText" text="Extremo">
      <formula>NOT(ISERROR(SEARCH("Extremo",J3)))</formula>
    </cfRule>
    <cfRule type="containsText" dxfId="553" priority="1674" stopIfTrue="1" operator="containsText" text="Alto">
      <formula>NOT(ISERROR(SEARCH("Alto",J3)))</formula>
    </cfRule>
    <cfRule type="containsText" dxfId="552" priority="1675" stopIfTrue="1" operator="containsText" text="Moderado">
      <formula>NOT(ISERROR(SEARCH("Moderado",J3)))</formula>
    </cfRule>
    <cfRule type="containsText" dxfId="84" priority="1676" stopIfTrue="1" operator="containsText" text="Bajo">
      <formula>NOT(ISERROR(SEARCH("Bajo",J3)))</formula>
    </cfRule>
  </conditionalFormatting>
  <conditionalFormatting sqref="O3 J110:J111 J71:J80 O94:O100 O104:O113 J88:J90">
    <cfRule type="containsText" dxfId="551" priority="1668" stopIfTrue="1" operator="containsText" text="Extrema">
      <formula>NOT(ISERROR(SEARCH("Extrema",J3)))</formula>
    </cfRule>
    <cfRule type="containsText" dxfId="550" priority="1669" stopIfTrue="1" operator="containsText" text="Alta">
      <formula>NOT(ISERROR(SEARCH("Alta",J3)))</formula>
    </cfRule>
    <cfRule type="containsText" dxfId="549" priority="1670" stopIfTrue="1" operator="containsText" text="Moderada">
      <formula>NOT(ISERROR(SEARCH("Moderada",J3)))</formula>
    </cfRule>
    <cfRule type="containsText" dxfId="83" priority="1671" stopIfTrue="1" operator="containsText" text="Baja">
      <formula>NOT(ISERROR(SEARCH("Baja",J3)))</formula>
    </cfRule>
  </conditionalFormatting>
  <conditionalFormatting sqref="G71">
    <cfRule type="expression" dxfId="548" priority="1270" stopIfTrue="1">
      <formula>$H71="bajo"</formula>
    </cfRule>
    <cfRule type="expression" dxfId="547" priority="1271" stopIfTrue="1">
      <formula>$H71="medio"</formula>
    </cfRule>
    <cfRule type="expression" dxfId="546" priority="1272" stopIfTrue="1">
      <formula>$H71="alto"</formula>
    </cfRule>
  </conditionalFormatting>
  <conditionalFormatting sqref="G72">
    <cfRule type="expression" dxfId="545" priority="1267" stopIfTrue="1">
      <formula>$H72="bajo"</formula>
    </cfRule>
    <cfRule type="expression" dxfId="544" priority="1268" stopIfTrue="1">
      <formula>$H72="medio"</formula>
    </cfRule>
    <cfRule type="expression" dxfId="543" priority="1269" stopIfTrue="1">
      <formula>$H72="alto"</formula>
    </cfRule>
  </conditionalFormatting>
  <conditionalFormatting sqref="G73">
    <cfRule type="expression" dxfId="542" priority="1264" stopIfTrue="1">
      <formula>$H73="bajo"</formula>
    </cfRule>
    <cfRule type="expression" dxfId="541" priority="1265" stopIfTrue="1">
      <formula>$H73="medio"</formula>
    </cfRule>
    <cfRule type="expression" dxfId="540" priority="1266" stopIfTrue="1">
      <formula>$H73="alto"</formula>
    </cfRule>
  </conditionalFormatting>
  <conditionalFormatting sqref="G74">
    <cfRule type="expression" dxfId="539" priority="1261" stopIfTrue="1">
      <formula>$H74="bajo"</formula>
    </cfRule>
    <cfRule type="expression" dxfId="538" priority="1262" stopIfTrue="1">
      <formula>$H74="medio"</formula>
    </cfRule>
    <cfRule type="expression" dxfId="537" priority="1263" stopIfTrue="1">
      <formula>$H74="alto"</formula>
    </cfRule>
  </conditionalFormatting>
  <conditionalFormatting sqref="G75">
    <cfRule type="expression" dxfId="536" priority="1258" stopIfTrue="1">
      <formula>$H75="bajo"</formula>
    </cfRule>
    <cfRule type="expression" dxfId="535" priority="1259" stopIfTrue="1">
      <formula>$H75="medio"</formula>
    </cfRule>
    <cfRule type="expression" dxfId="534" priority="1260" stopIfTrue="1">
      <formula>$H75="alto"</formula>
    </cfRule>
  </conditionalFormatting>
  <conditionalFormatting sqref="G76">
    <cfRule type="expression" dxfId="533" priority="1255" stopIfTrue="1">
      <formula>$H76="bajo"</formula>
    </cfRule>
    <cfRule type="expression" dxfId="532" priority="1256" stopIfTrue="1">
      <formula>$H76="medio"</formula>
    </cfRule>
    <cfRule type="expression" dxfId="531" priority="1257" stopIfTrue="1">
      <formula>$H76="alto"</formula>
    </cfRule>
  </conditionalFormatting>
  <conditionalFormatting sqref="G77">
    <cfRule type="expression" dxfId="530" priority="1252" stopIfTrue="1">
      <formula>$H77="bajo"</formula>
    </cfRule>
    <cfRule type="expression" dxfId="529" priority="1253" stopIfTrue="1">
      <formula>$H77="medio"</formula>
    </cfRule>
    <cfRule type="expression" dxfId="528" priority="1254" stopIfTrue="1">
      <formula>$H77="alto"</formula>
    </cfRule>
  </conditionalFormatting>
  <conditionalFormatting sqref="G78">
    <cfRule type="expression" dxfId="527" priority="1249" stopIfTrue="1">
      <formula>$H78="bajo"</formula>
    </cfRule>
    <cfRule type="expression" dxfId="526" priority="1250" stopIfTrue="1">
      <formula>$H78="medio"</formula>
    </cfRule>
    <cfRule type="expression" dxfId="525" priority="1251" stopIfTrue="1">
      <formula>$H78="alto"</formula>
    </cfRule>
  </conditionalFormatting>
  <conditionalFormatting sqref="G79">
    <cfRule type="expression" dxfId="524" priority="1246" stopIfTrue="1">
      <formula>$H79="bajo"</formula>
    </cfRule>
    <cfRule type="expression" dxfId="523" priority="1247" stopIfTrue="1">
      <formula>$H79="medio"</formula>
    </cfRule>
    <cfRule type="expression" dxfId="522" priority="1248" stopIfTrue="1">
      <formula>$H79="alto"</formula>
    </cfRule>
  </conditionalFormatting>
  <conditionalFormatting sqref="G80">
    <cfRule type="expression" dxfId="521" priority="1243" stopIfTrue="1">
      <formula>$H80="bajo"</formula>
    </cfRule>
    <cfRule type="expression" dxfId="520" priority="1244" stopIfTrue="1">
      <formula>$H80="medio"</formula>
    </cfRule>
    <cfRule type="expression" dxfId="519" priority="1245" stopIfTrue="1">
      <formula>$H80="alto"</formula>
    </cfRule>
  </conditionalFormatting>
  <conditionalFormatting sqref="F22">
    <cfRule type="cellIs" dxfId="518" priority="1161" operator="equal">
      <formula>0</formula>
    </cfRule>
  </conditionalFormatting>
  <conditionalFormatting sqref="L20">
    <cfRule type="containsErrors" dxfId="517" priority="1160">
      <formula>ISERROR(L20)</formula>
    </cfRule>
  </conditionalFormatting>
  <conditionalFormatting sqref="D22">
    <cfRule type="containsErrors" dxfId="516" priority="1201">
      <formula>ISERROR(D22)</formula>
    </cfRule>
  </conditionalFormatting>
  <conditionalFormatting sqref="D20:D21">
    <cfRule type="cellIs" dxfId="515" priority="1200" operator="equal">
      <formula>0</formula>
    </cfRule>
  </conditionalFormatting>
  <conditionalFormatting sqref="L21">
    <cfRule type="containsErrors" dxfId="514" priority="1159">
      <formula>ISERROR(L21)</formula>
    </cfRule>
  </conditionalFormatting>
  <conditionalFormatting sqref="L22">
    <cfRule type="containsErrors" dxfId="513" priority="1158">
      <formula>ISERROR(L22)</formula>
    </cfRule>
  </conditionalFormatting>
  <conditionalFormatting sqref="F20:I20 G21:I21 E21">
    <cfRule type="cellIs" dxfId="512" priority="1164" operator="equal">
      <formula>0</formula>
    </cfRule>
  </conditionalFormatting>
  <conditionalFormatting sqref="T21">
    <cfRule type="cellIs" dxfId="511" priority="1153" operator="equal">
      <formula>0</formula>
    </cfRule>
  </conditionalFormatting>
  <conditionalFormatting sqref="E20">
    <cfRule type="containsErrors" dxfId="510" priority="1163">
      <formula>ISERROR(E20)</formula>
    </cfRule>
  </conditionalFormatting>
  <conditionalFormatting sqref="G22:I22">
    <cfRule type="cellIs" dxfId="509" priority="1162" operator="equal">
      <formula>0</formula>
    </cfRule>
  </conditionalFormatting>
  <conditionalFormatting sqref="Q20:Q22">
    <cfRule type="expression" dxfId="508" priority="1156" stopIfTrue="1">
      <formula>IF(O20="",#REF!="","")</formula>
    </cfRule>
  </conditionalFormatting>
  <conditionalFormatting sqref="P20">
    <cfRule type="cellIs" dxfId="507" priority="1155" operator="equal">
      <formula>0</formula>
    </cfRule>
  </conditionalFormatting>
  <conditionalFormatting sqref="P21">
    <cfRule type="cellIs" dxfId="506" priority="1154" operator="equal">
      <formula>0</formula>
    </cfRule>
  </conditionalFormatting>
  <conditionalFormatting sqref="T20">
    <cfRule type="cellIs" dxfId="505" priority="1152" operator="equal">
      <formula>0</formula>
    </cfRule>
  </conditionalFormatting>
  <conditionalFormatting sqref="P22">
    <cfRule type="cellIs" dxfId="504" priority="1151" operator="equal">
      <formula>0</formula>
    </cfRule>
  </conditionalFormatting>
  <conditionalFormatting sqref="T22">
    <cfRule type="cellIs" dxfId="503" priority="1150" operator="equal">
      <formula>0</formula>
    </cfRule>
  </conditionalFormatting>
  <conditionalFormatting sqref="R20:S22">
    <cfRule type="expression" dxfId="502" priority="1157" stopIfTrue="1">
      <formula>IF(Q20="",#REF!="","")</formula>
    </cfRule>
  </conditionalFormatting>
  <conditionalFormatting sqref="J34:J35">
    <cfRule type="expression" dxfId="501" priority="780" stopIfTrue="1">
      <formula>IF(H34="",I34="","")</formula>
    </cfRule>
  </conditionalFormatting>
  <conditionalFormatting sqref="J34:J35">
    <cfRule type="containsText" dxfId="500" priority="776" stopIfTrue="1" operator="containsText" text="Extremo">
      <formula>NOT(ISERROR(SEARCH("Extremo",J34)))</formula>
    </cfRule>
    <cfRule type="containsText" dxfId="499" priority="777" stopIfTrue="1" operator="containsText" text="Alto">
      <formula>NOT(ISERROR(SEARCH("Alto",J34)))</formula>
    </cfRule>
    <cfRule type="containsText" dxfId="498" priority="778" stopIfTrue="1" operator="containsText" text="Moderado">
      <formula>NOT(ISERROR(SEARCH("Moderado",J34)))</formula>
    </cfRule>
    <cfRule type="containsText" dxfId="82" priority="779" stopIfTrue="1" operator="containsText" text="Bajo">
      <formula>NOT(ISERROR(SEARCH("Bajo",J34)))</formula>
    </cfRule>
  </conditionalFormatting>
  <conditionalFormatting sqref="J34:J35">
    <cfRule type="containsText" dxfId="497" priority="772" stopIfTrue="1" operator="containsText" text="Extrema">
      <formula>NOT(ISERROR(SEARCH("Extrema",J34)))</formula>
    </cfRule>
    <cfRule type="containsText" dxfId="496" priority="773" stopIfTrue="1" operator="containsText" text="Alta">
      <formula>NOT(ISERROR(SEARCH("Alta",J34)))</formula>
    </cfRule>
    <cfRule type="containsText" dxfId="495" priority="774" stopIfTrue="1" operator="containsText" text="Moderada">
      <formula>NOT(ISERROR(SEARCH("Moderada",J34)))</formula>
    </cfRule>
    <cfRule type="containsText" dxfId="81" priority="775" stopIfTrue="1" operator="containsText" text="Baja">
      <formula>NOT(ISERROR(SEARCH("Baja",J34)))</formula>
    </cfRule>
  </conditionalFormatting>
  <conditionalFormatting sqref="J94">
    <cfRule type="expression" dxfId="494" priority="731" stopIfTrue="1">
      <formula>IF(H94="",I94="","")</formula>
    </cfRule>
  </conditionalFormatting>
  <conditionalFormatting sqref="J94">
    <cfRule type="containsText" dxfId="493" priority="657" stopIfTrue="1" operator="containsText" text="Extremo">
      <formula>NOT(ISERROR(SEARCH("Extremo",J94)))</formula>
    </cfRule>
    <cfRule type="containsText" dxfId="492" priority="732" stopIfTrue="1" operator="containsText" text="Alto">
      <formula>NOT(ISERROR(SEARCH("Alto",J94)))</formula>
    </cfRule>
    <cfRule type="containsText" dxfId="491" priority="733" stopIfTrue="1" operator="containsText" text="Moderado">
      <formula>NOT(ISERROR(SEARCH("Moderado",J94)))</formula>
    </cfRule>
    <cfRule type="containsText" dxfId="80" priority="734" stopIfTrue="1" operator="containsText" text="Bajo">
      <formula>NOT(ISERROR(SEARCH("Bajo",J94)))</formula>
    </cfRule>
  </conditionalFormatting>
  <conditionalFormatting sqref="J94:J95">
    <cfRule type="containsText" dxfId="490" priority="657" stopIfTrue="1" operator="containsText" text="Extrema">
      <formula>NOT(ISERROR(SEARCH("Extrema",J94)))</formula>
    </cfRule>
    <cfRule type="containsText" dxfId="489" priority="657" stopIfTrue="1" operator="containsText" text="Alta">
      <formula>NOT(ISERROR(SEARCH("Alta",J94)))</formula>
    </cfRule>
    <cfRule type="containsText" dxfId="488" priority="657" stopIfTrue="1" operator="containsText" text="Moderada">
      <formula>NOT(ISERROR(SEARCH("Moderada",J94)))</formula>
    </cfRule>
    <cfRule type="containsText" dxfId="79" priority="657" stopIfTrue="1" operator="containsText" text="Baja">
      <formula>NOT(ISERROR(SEARCH("Baja",J94)))</formula>
    </cfRule>
  </conditionalFormatting>
  <conditionalFormatting sqref="G94 L94 P94 T94">
    <cfRule type="cellIs" dxfId="487" priority="739" operator="equal">
      <formula>0</formula>
    </cfRule>
  </conditionalFormatting>
  <conditionalFormatting sqref="Q94">
    <cfRule type="containsText" dxfId="486" priority="736" stopIfTrue="1" operator="containsText" text="Reducir">
      <formula>NOT(ISERROR(SEARCH("Reducir",Q94)))</formula>
    </cfRule>
    <cfRule type="containsText" dxfId="485" priority="737" stopIfTrue="1" operator="containsText" text="Asumir">
      <formula>NOT(ISERROR(SEARCH("Asumir",Q94)))</formula>
    </cfRule>
    <cfRule type="containsText" dxfId="484" priority="738" stopIfTrue="1" operator="containsText" text="Evitar">
      <formula>NOT(ISERROR(SEARCH("Evitar",Q94)))</formula>
    </cfRule>
  </conditionalFormatting>
  <conditionalFormatting sqref="Q94">
    <cfRule type="expression" dxfId="483" priority="735" stopIfTrue="1">
      <formula>IF(O94="",#REF!="","")</formula>
    </cfRule>
  </conditionalFormatting>
  <conditionalFormatting sqref="U94">
    <cfRule type="cellIs" dxfId="482" priority="730" operator="equal">
      <formula>0</formula>
    </cfRule>
  </conditionalFormatting>
  <conditionalFormatting sqref="J95">
    <cfRule type="expression" dxfId="481" priority="721" stopIfTrue="1">
      <formula>IF(H95="",I95="","")</formula>
    </cfRule>
  </conditionalFormatting>
  <conditionalFormatting sqref="J95">
    <cfRule type="containsText" dxfId="480" priority="657" stopIfTrue="1" operator="containsText" text="Extremo">
      <formula>NOT(ISERROR(SEARCH("Extremo",J95)))</formula>
    </cfRule>
    <cfRule type="containsText" dxfId="479" priority="722" stopIfTrue="1" operator="containsText" text="Alto">
      <formula>NOT(ISERROR(SEARCH("Alto",J95)))</formula>
    </cfRule>
    <cfRule type="containsText" dxfId="478" priority="723" stopIfTrue="1" operator="containsText" text="Moderado">
      <formula>NOT(ISERROR(SEARCH("Moderado",J95)))</formula>
    </cfRule>
    <cfRule type="containsText" dxfId="78" priority="724" stopIfTrue="1" operator="containsText" text="Bajo">
      <formula>NOT(ISERROR(SEARCH("Bajo",J95)))</formula>
    </cfRule>
  </conditionalFormatting>
  <conditionalFormatting sqref="G95">
    <cfRule type="cellIs" dxfId="477" priority="720" operator="equal">
      <formula>0</formula>
    </cfRule>
  </conditionalFormatting>
  <conditionalFormatting sqref="L95">
    <cfRule type="cellIs" dxfId="476" priority="719" operator="equal">
      <formula>0</formula>
    </cfRule>
  </conditionalFormatting>
  <conditionalFormatting sqref="U95">
    <cfRule type="cellIs" dxfId="475" priority="718" operator="equal">
      <formula>0</formula>
    </cfRule>
  </conditionalFormatting>
  <conditionalFormatting sqref="Q95">
    <cfRule type="containsText" dxfId="474" priority="715" stopIfTrue="1" operator="containsText" text="Reducir">
      <formula>NOT(ISERROR(SEARCH("Reducir",Q95)))</formula>
    </cfRule>
    <cfRule type="containsText" dxfId="473" priority="716" stopIfTrue="1" operator="containsText" text="Asumir">
      <formula>NOT(ISERROR(SEARCH("Asumir",Q95)))</formula>
    </cfRule>
    <cfRule type="containsText" dxfId="472" priority="717" stopIfTrue="1" operator="containsText" text="Evitar">
      <formula>NOT(ISERROR(SEARCH("Evitar",Q95)))</formula>
    </cfRule>
  </conditionalFormatting>
  <conditionalFormatting sqref="Q95">
    <cfRule type="expression" dxfId="471" priority="714" stopIfTrue="1">
      <formula>IF(O95="",#REF!="","")</formula>
    </cfRule>
  </conditionalFormatting>
  <conditionalFormatting sqref="P95">
    <cfRule type="cellIs" dxfId="470" priority="713" operator="equal">
      <formula>0</formula>
    </cfRule>
  </conditionalFormatting>
  <conditionalFormatting sqref="T95">
    <cfRule type="cellIs" dxfId="469" priority="712" operator="equal">
      <formula>0</formula>
    </cfRule>
  </conditionalFormatting>
  <conditionalFormatting sqref="J29:J31">
    <cfRule type="expression" dxfId="468" priority="570" stopIfTrue="1">
      <formula>IF(H29="",I29="","")</formula>
    </cfRule>
  </conditionalFormatting>
  <conditionalFormatting sqref="J29:J31">
    <cfRule type="containsText" dxfId="467" priority="555" stopIfTrue="1" operator="containsText" text="Extremo">
      <formula>NOT(ISERROR(SEARCH("Extremo",J29)))</formula>
    </cfRule>
    <cfRule type="containsText" dxfId="466" priority="571" stopIfTrue="1" operator="containsText" text="Alto">
      <formula>NOT(ISERROR(SEARCH("Alto",J29)))</formula>
    </cfRule>
    <cfRule type="containsText" dxfId="465" priority="572" stopIfTrue="1" operator="containsText" text="Moderado">
      <formula>NOT(ISERROR(SEARCH("Moderado",J29)))</formula>
    </cfRule>
    <cfRule type="containsText" dxfId="77" priority="573" stopIfTrue="1" operator="containsText" text="Bajo">
      <formula>NOT(ISERROR(SEARCH("Bajo",J29)))</formula>
    </cfRule>
  </conditionalFormatting>
  <conditionalFormatting sqref="J29:J31">
    <cfRule type="containsText" dxfId="464" priority="555" stopIfTrue="1" operator="containsText" text="Extrema">
      <formula>NOT(ISERROR(SEARCH("Extrema",J29)))</formula>
    </cfRule>
    <cfRule type="containsText" dxfId="463" priority="555" stopIfTrue="1" operator="containsText" text="Alta">
      <formula>NOT(ISERROR(SEARCH("Alta",J29)))</formula>
    </cfRule>
    <cfRule type="containsText" dxfId="462" priority="555" stopIfTrue="1" operator="containsText" text="Moderada">
      <formula>NOT(ISERROR(SEARCH("Moderada",J29)))</formula>
    </cfRule>
    <cfRule type="containsText" dxfId="76" priority="555" stopIfTrue="1" operator="containsText" text="Baja">
      <formula>NOT(ISERROR(SEARCH("Baja",J29)))</formula>
    </cfRule>
  </conditionalFormatting>
  <conditionalFormatting sqref="F29:I30 P29 T29:T31">
    <cfRule type="cellIs" dxfId="461" priority="563" operator="equal">
      <formula>0</formula>
    </cfRule>
  </conditionalFormatting>
  <conditionalFormatting sqref="E30 L29:L31">
    <cfRule type="containsErrors" dxfId="460" priority="569">
      <formula>ISERROR(E29)</formula>
    </cfRule>
  </conditionalFormatting>
  <conditionalFormatting sqref="Q29:S31">
    <cfRule type="containsText" dxfId="459" priority="565" stopIfTrue="1" operator="containsText" text="Reducir">
      <formula>NOT(ISERROR(SEARCH("Reducir",Q29)))</formula>
    </cfRule>
    <cfRule type="containsText" dxfId="458" priority="566" stopIfTrue="1" operator="containsText" text="Asumir">
      <formula>NOT(ISERROR(SEARCH("Asumir",Q29)))</formula>
    </cfRule>
    <cfRule type="containsText" dxfId="457" priority="567" stopIfTrue="1" operator="containsText" text="Evitar">
      <formula>NOT(ISERROR(SEARCH("Evitar",Q29)))</formula>
    </cfRule>
  </conditionalFormatting>
  <conditionalFormatting sqref="Q29:Q30">
    <cfRule type="expression" dxfId="456" priority="564" stopIfTrue="1">
      <formula>IF(O29="",#REF!="","")</formula>
    </cfRule>
  </conditionalFormatting>
  <conditionalFormatting sqref="R29:S29">
    <cfRule type="expression" dxfId="455" priority="568" stopIfTrue="1">
      <formula>IF(Q29="",#REF!="","")</formula>
    </cfRule>
  </conditionalFormatting>
  <conditionalFormatting sqref="Q31">
    <cfRule type="expression" dxfId="454" priority="562" stopIfTrue="1">
      <formula>IF(O31="",#REF!="","")</formula>
    </cfRule>
  </conditionalFormatting>
  <conditionalFormatting sqref="R30">
    <cfRule type="expression" dxfId="453" priority="561" stopIfTrue="1">
      <formula>IF(Q30="",#REF!="","")</formula>
    </cfRule>
  </conditionalFormatting>
  <conditionalFormatting sqref="R31">
    <cfRule type="expression" dxfId="452" priority="560" stopIfTrue="1">
      <formula>IF(Q31="",#REF!="","")</formula>
    </cfRule>
  </conditionalFormatting>
  <conditionalFormatting sqref="S30">
    <cfRule type="expression" dxfId="451" priority="559" stopIfTrue="1">
      <formula>IF(R30="",#REF!="","")</formula>
    </cfRule>
  </conditionalFormatting>
  <conditionalFormatting sqref="S31">
    <cfRule type="expression" dxfId="450" priority="558" stopIfTrue="1">
      <formula>IF(R31="",#REF!="","")</formula>
    </cfRule>
  </conditionalFormatting>
  <conditionalFormatting sqref="Q31">
    <cfRule type="expression" dxfId="449" priority="557" stopIfTrue="1">
      <formula>IF(O31="",#REF!="","")</formula>
    </cfRule>
  </conditionalFormatting>
  <conditionalFormatting sqref="G32:I32 D32">
    <cfRule type="cellIs" dxfId="448" priority="546" operator="equal">
      <formula>0</formula>
    </cfRule>
  </conditionalFormatting>
  <conditionalFormatting sqref="L32 E32">
    <cfRule type="containsErrors" dxfId="447" priority="545">
      <formula>ISERROR(E32)</formula>
    </cfRule>
  </conditionalFormatting>
  <conditionalFormatting sqref="Q32:S33">
    <cfRule type="containsText" dxfId="446" priority="542" stopIfTrue="1" operator="containsText" text="Reducir">
      <formula>NOT(ISERROR(SEARCH("Reducir",Q32)))</formula>
    </cfRule>
    <cfRule type="containsText" dxfId="445" priority="543" stopIfTrue="1" operator="containsText" text="Asumir">
      <formula>NOT(ISERROR(SEARCH("Asumir",Q32)))</formula>
    </cfRule>
    <cfRule type="containsText" dxfId="444" priority="544" stopIfTrue="1" operator="containsText" text="Evitar">
      <formula>NOT(ISERROR(SEARCH("Evitar",Q32)))</formula>
    </cfRule>
  </conditionalFormatting>
  <conditionalFormatting sqref="J32:J33">
    <cfRule type="expression" dxfId="443" priority="541" stopIfTrue="1">
      <formula>IF(H32="",I32="","")</formula>
    </cfRule>
  </conditionalFormatting>
  <conditionalFormatting sqref="Q32:Q33">
    <cfRule type="expression" dxfId="442" priority="540" stopIfTrue="1">
      <formula>IF(O32="",#REF!="","")</formula>
    </cfRule>
  </conditionalFormatting>
  <conditionalFormatting sqref="R33:S33">
    <cfRule type="containsText" dxfId="441" priority="537" stopIfTrue="1" operator="containsText" text="Reducir">
      <formula>NOT(ISERROR(SEARCH("Reducir",R33)))</formula>
    </cfRule>
    <cfRule type="containsText" dxfId="440" priority="538" stopIfTrue="1" operator="containsText" text="Asumir">
      <formula>NOT(ISERROR(SEARCH("Asumir",R33)))</formula>
    </cfRule>
    <cfRule type="containsText" dxfId="439" priority="539" stopIfTrue="1" operator="containsText" text="Evitar">
      <formula>NOT(ISERROR(SEARCH("Evitar",R33)))</formula>
    </cfRule>
  </conditionalFormatting>
  <conditionalFormatting sqref="P32">
    <cfRule type="cellIs" dxfId="438" priority="536" operator="equal">
      <formula>0</formula>
    </cfRule>
  </conditionalFormatting>
  <conditionalFormatting sqref="T32">
    <cfRule type="cellIs" dxfId="437" priority="535" operator="equal">
      <formula>0</formula>
    </cfRule>
  </conditionalFormatting>
  <conditionalFormatting sqref="F33:I33">
    <cfRule type="cellIs" dxfId="436" priority="534" operator="equal">
      <formula>0</formula>
    </cfRule>
  </conditionalFormatting>
  <conditionalFormatting sqref="R33">
    <cfRule type="containsText" dxfId="435" priority="531" stopIfTrue="1" operator="containsText" text="Reducir">
      <formula>NOT(ISERROR(SEARCH("Reducir",R33)))</formula>
    </cfRule>
    <cfRule type="containsText" dxfId="434" priority="532" stopIfTrue="1" operator="containsText" text="Asumir">
      <formula>NOT(ISERROR(SEARCH("Asumir",R33)))</formula>
    </cfRule>
    <cfRule type="containsText" dxfId="433" priority="533" stopIfTrue="1" operator="containsText" text="Evitar">
      <formula>NOT(ISERROR(SEARCH("Evitar",R33)))</formula>
    </cfRule>
  </conditionalFormatting>
  <conditionalFormatting sqref="T33">
    <cfRule type="cellIs" dxfId="432" priority="530" operator="equal">
      <formula>0</formula>
    </cfRule>
  </conditionalFormatting>
  <conditionalFormatting sqref="R32:S33">
    <cfRule type="expression" dxfId="431" priority="547" stopIfTrue="1">
      <formula>IF(Q32="",#REF!="","")</formula>
    </cfRule>
  </conditionalFormatting>
  <conditionalFormatting sqref="F32">
    <cfRule type="containsErrors" dxfId="430" priority="529">
      <formula>ISERROR(F32)</formula>
    </cfRule>
  </conditionalFormatting>
  <conditionalFormatting sqref="J32:J33">
    <cfRule type="containsText" dxfId="429" priority="525" stopIfTrue="1" operator="containsText" text="Extremo">
      <formula>NOT(ISERROR(SEARCH("Extremo",J32)))</formula>
    </cfRule>
    <cfRule type="containsText" dxfId="428" priority="526" stopIfTrue="1" operator="containsText" text="Alto">
      <formula>NOT(ISERROR(SEARCH("Alto",J32)))</formula>
    </cfRule>
    <cfRule type="containsText" dxfId="427" priority="527" stopIfTrue="1" operator="containsText" text="Moderado">
      <formula>NOT(ISERROR(SEARCH("Moderado",J32)))</formula>
    </cfRule>
    <cfRule type="containsText" dxfId="75" priority="528" stopIfTrue="1" operator="containsText" text="Bajo">
      <formula>NOT(ISERROR(SEARCH("Bajo",J32)))</formula>
    </cfRule>
  </conditionalFormatting>
  <conditionalFormatting sqref="J32:J33">
    <cfRule type="containsText" dxfId="426" priority="521" stopIfTrue="1" operator="containsText" text="Extrema">
      <formula>NOT(ISERROR(SEARCH("Extrema",J32)))</formula>
    </cfRule>
    <cfRule type="containsText" dxfId="425" priority="522" stopIfTrue="1" operator="containsText" text="Alta">
      <formula>NOT(ISERROR(SEARCH("Alta",J32)))</formula>
    </cfRule>
    <cfRule type="containsText" dxfId="424" priority="523" stopIfTrue="1" operator="containsText" text="Moderada">
      <formula>NOT(ISERROR(SEARCH("Moderada",J32)))</formula>
    </cfRule>
    <cfRule type="containsText" dxfId="74" priority="524" stopIfTrue="1" operator="containsText" text="Baja">
      <formula>NOT(ISERROR(SEARCH("Baja",J32)))</formula>
    </cfRule>
  </conditionalFormatting>
  <conditionalFormatting sqref="E33">
    <cfRule type="containsErrors" dxfId="423" priority="520">
      <formula>ISERROR(E33)</formula>
    </cfRule>
  </conditionalFormatting>
  <conditionalFormatting sqref="Q33">
    <cfRule type="containsText" dxfId="422" priority="517" stopIfTrue="1" operator="containsText" text="Reducir">
      <formula>NOT(ISERROR(SEARCH("Reducir",Q33)))</formula>
    </cfRule>
    <cfRule type="containsText" dxfId="421" priority="518" stopIfTrue="1" operator="containsText" text="Asumir">
      <formula>NOT(ISERROR(SEARCH("Asumir",Q33)))</formula>
    </cfRule>
    <cfRule type="containsText" dxfId="420" priority="519" stopIfTrue="1" operator="containsText" text="Evitar">
      <formula>NOT(ISERROR(SEARCH("Evitar",Q33)))</formula>
    </cfRule>
  </conditionalFormatting>
  <conditionalFormatting sqref="R32">
    <cfRule type="containsText" dxfId="419" priority="514" stopIfTrue="1" operator="containsText" text="Reducir">
      <formula>NOT(ISERROR(SEARCH("Reducir",R32)))</formula>
    </cfRule>
    <cfRule type="containsText" dxfId="418" priority="515" stopIfTrue="1" operator="containsText" text="Asumir">
      <formula>NOT(ISERROR(SEARCH("Asumir",R32)))</formula>
    </cfRule>
    <cfRule type="containsText" dxfId="417" priority="516" stopIfTrue="1" operator="containsText" text="Evitar">
      <formula>NOT(ISERROR(SEARCH("Evitar",R32)))</formula>
    </cfRule>
  </conditionalFormatting>
  <conditionalFormatting sqref="R32">
    <cfRule type="containsText" dxfId="416" priority="511" stopIfTrue="1" operator="containsText" text="Reducir">
      <formula>NOT(ISERROR(SEARCH("Reducir",R32)))</formula>
    </cfRule>
    <cfRule type="containsText" dxfId="415" priority="512" stopIfTrue="1" operator="containsText" text="Asumir">
      <formula>NOT(ISERROR(SEARCH("Asumir",R32)))</formula>
    </cfRule>
    <cfRule type="containsText" dxfId="414" priority="513" stopIfTrue="1" operator="containsText" text="Evitar">
      <formula>NOT(ISERROR(SEARCH("Evitar",R32)))</formula>
    </cfRule>
  </conditionalFormatting>
  <conditionalFormatting sqref="J61:J70">
    <cfRule type="expression" dxfId="413" priority="510" stopIfTrue="1">
      <formula>IF(H61="",I61="","")</formula>
    </cfRule>
  </conditionalFormatting>
  <conditionalFormatting sqref="J61:J70">
    <cfRule type="containsText" dxfId="412" priority="506" stopIfTrue="1" operator="containsText" text="Extremo">
      <formula>NOT(ISERROR(SEARCH("Extremo",J61)))</formula>
    </cfRule>
    <cfRule type="containsText" dxfId="411" priority="507" stopIfTrue="1" operator="containsText" text="Alto">
      <formula>NOT(ISERROR(SEARCH("Alto",J61)))</formula>
    </cfRule>
    <cfRule type="containsText" dxfId="410" priority="508" stopIfTrue="1" operator="containsText" text="Moderado">
      <formula>NOT(ISERROR(SEARCH("Moderado",J61)))</formula>
    </cfRule>
    <cfRule type="containsText" dxfId="73" priority="509" stopIfTrue="1" operator="containsText" text="Bajo">
      <formula>NOT(ISERROR(SEARCH("Bajo",J61)))</formula>
    </cfRule>
  </conditionalFormatting>
  <conditionalFormatting sqref="J61:J70">
    <cfRule type="containsText" dxfId="409" priority="502" stopIfTrue="1" operator="containsText" text="Extrema">
      <formula>NOT(ISERROR(SEARCH("Extrema",J61)))</formula>
    </cfRule>
    <cfRule type="containsText" dxfId="408" priority="503" stopIfTrue="1" operator="containsText" text="Alta">
      <formula>NOT(ISERROR(SEARCH("Alta",J61)))</formula>
    </cfRule>
    <cfRule type="containsText" dxfId="407" priority="504" stopIfTrue="1" operator="containsText" text="Moderada">
      <formula>NOT(ISERROR(SEARCH("Moderada",J61)))</formula>
    </cfRule>
    <cfRule type="containsText" dxfId="72" priority="505" stopIfTrue="1" operator="containsText" text="Baja">
      <formula>NOT(ISERROR(SEARCH("Baja",J61)))</formula>
    </cfRule>
  </conditionalFormatting>
  <conditionalFormatting sqref="H60:I60">
    <cfRule type="cellIs" dxfId="406" priority="483" operator="equal">
      <formula>0</formula>
    </cfRule>
  </conditionalFormatting>
  <conditionalFormatting sqref="D60:G60">
    <cfRule type="cellIs" dxfId="405" priority="482" operator="equal">
      <formula>0</formula>
    </cfRule>
  </conditionalFormatting>
  <conditionalFormatting sqref="Q60">
    <cfRule type="containsErrors" dxfId="404" priority="481">
      <formula>ISERROR(Q60)</formula>
    </cfRule>
  </conditionalFormatting>
  <conditionalFormatting sqref="E59:G59">
    <cfRule type="containsErrors" dxfId="403" priority="480">
      <formula>ISERROR(E59)</formula>
    </cfRule>
  </conditionalFormatting>
  <conditionalFormatting sqref="G61">
    <cfRule type="cellIs" dxfId="402" priority="479" operator="equal">
      <formula>0</formula>
    </cfRule>
  </conditionalFormatting>
  <conditionalFormatting sqref="E61">
    <cfRule type="containsErrors" dxfId="401" priority="478">
      <formula>ISERROR(E61)</formula>
    </cfRule>
  </conditionalFormatting>
  <conditionalFormatting sqref="D61">
    <cfRule type="cellIs" dxfId="400" priority="477" operator="equal">
      <formula>0</formula>
    </cfRule>
  </conditionalFormatting>
  <conditionalFormatting sqref="F61">
    <cfRule type="containsErrors" dxfId="399" priority="476">
      <formula>ISERROR(F61)</formula>
    </cfRule>
  </conditionalFormatting>
  <conditionalFormatting sqref="G62">
    <cfRule type="expression" dxfId="398" priority="473" stopIfTrue="1">
      <formula>$H62="bajo"</formula>
    </cfRule>
    <cfRule type="expression" dxfId="397" priority="474" stopIfTrue="1">
      <formula>$H62="medio"</formula>
    </cfRule>
    <cfRule type="expression" dxfId="396" priority="475" stopIfTrue="1">
      <formula>$H62="alto"</formula>
    </cfRule>
  </conditionalFormatting>
  <conditionalFormatting sqref="D62">
    <cfRule type="cellIs" dxfId="395" priority="472" operator="equal">
      <formula>0</formula>
    </cfRule>
  </conditionalFormatting>
  <conditionalFormatting sqref="L60">
    <cfRule type="containsErrors" dxfId="394" priority="471">
      <formula>ISERROR(L60)</formula>
    </cfRule>
  </conditionalFormatting>
  <conditionalFormatting sqref="L59">
    <cfRule type="containsErrors" dxfId="393" priority="470">
      <formula>ISERROR(L59)</formula>
    </cfRule>
  </conditionalFormatting>
  <conditionalFormatting sqref="Q61 P60:P61">
    <cfRule type="cellIs" dxfId="392" priority="469" operator="equal">
      <formula>0</formula>
    </cfRule>
  </conditionalFormatting>
  <conditionalFormatting sqref="T60:U60">
    <cfRule type="cellIs" dxfId="391" priority="468" operator="equal">
      <formula>0</formula>
    </cfRule>
  </conditionalFormatting>
  <conditionalFormatting sqref="P59">
    <cfRule type="containsErrors" dxfId="390" priority="467">
      <formula>ISERROR(P59)</formula>
    </cfRule>
  </conditionalFormatting>
  <conditionalFormatting sqref="Q59">
    <cfRule type="containsErrors" dxfId="389" priority="466">
      <formula>ISERROR(Q59)</formula>
    </cfRule>
  </conditionalFormatting>
  <conditionalFormatting sqref="T59:U59">
    <cfRule type="containsErrors" dxfId="388" priority="465">
      <formula>ISERROR(T59)</formula>
    </cfRule>
  </conditionalFormatting>
  <conditionalFormatting sqref="P62">
    <cfRule type="cellIs" dxfId="387" priority="464" operator="equal">
      <formula>0</formula>
    </cfRule>
  </conditionalFormatting>
  <conditionalFormatting sqref="H64:I65">
    <cfRule type="cellIs" dxfId="386" priority="463" operator="equal">
      <formula>0</formula>
    </cfRule>
  </conditionalFormatting>
  <conditionalFormatting sqref="F63:I63">
    <cfRule type="cellIs" dxfId="385" priority="462" operator="equal">
      <formula>0</formula>
    </cfRule>
  </conditionalFormatting>
  <conditionalFormatting sqref="E63">
    <cfRule type="containsErrors" dxfId="384" priority="461">
      <formula>ISERROR(E63)</formula>
    </cfRule>
  </conditionalFormatting>
  <conditionalFormatting sqref="D63">
    <cfRule type="cellIs" dxfId="383" priority="460" operator="equal">
      <formula>0</formula>
    </cfRule>
  </conditionalFormatting>
  <conditionalFormatting sqref="L64:L65">
    <cfRule type="containsErrors" dxfId="382" priority="459">
      <formula>ISERROR(L64)</formula>
    </cfRule>
  </conditionalFormatting>
  <conditionalFormatting sqref="Q63:Q64">
    <cfRule type="containsText" dxfId="381" priority="456" stopIfTrue="1" operator="containsText" text="Reducir">
      <formula>NOT(ISERROR(SEARCH("Reducir",Q63)))</formula>
    </cfRule>
    <cfRule type="containsText" dxfId="380" priority="457" stopIfTrue="1" operator="containsText" text="Asumir">
      <formula>NOT(ISERROR(SEARCH("Asumir",Q63)))</formula>
    </cfRule>
    <cfRule type="containsText" dxfId="379" priority="458" stopIfTrue="1" operator="containsText" text="Evitar">
      <formula>NOT(ISERROR(SEARCH("Evitar",Q63)))</formula>
    </cfRule>
  </conditionalFormatting>
  <conditionalFormatting sqref="P63:P64">
    <cfRule type="cellIs" dxfId="378" priority="455" operator="equal">
      <formula>0</formula>
    </cfRule>
  </conditionalFormatting>
  <conditionalFormatting sqref="T63:U64">
    <cfRule type="cellIs" dxfId="377" priority="454" operator="equal">
      <formula>0</formula>
    </cfRule>
  </conditionalFormatting>
  <conditionalFormatting sqref="T64:U64">
    <cfRule type="cellIs" dxfId="376" priority="453" operator="equal">
      <formula>0</formula>
    </cfRule>
  </conditionalFormatting>
  <conditionalFormatting sqref="Q63:Q64">
    <cfRule type="expression" dxfId="375" priority="452" stopIfTrue="1">
      <formula>IF(O63="",#REF!="","")</formula>
    </cfRule>
  </conditionalFormatting>
  <conditionalFormatting sqref="Q65">
    <cfRule type="containsText" dxfId="374" priority="449" stopIfTrue="1" operator="containsText" text="Reducir">
      <formula>NOT(ISERROR(SEARCH("Reducir",Q65)))</formula>
    </cfRule>
    <cfRule type="containsText" dxfId="373" priority="450" stopIfTrue="1" operator="containsText" text="Asumir">
      <formula>NOT(ISERROR(SEARCH("Asumir",Q65)))</formula>
    </cfRule>
    <cfRule type="containsText" dxfId="372" priority="451" stopIfTrue="1" operator="containsText" text="Evitar">
      <formula>NOT(ISERROR(SEARCH("Evitar",Q65)))</formula>
    </cfRule>
  </conditionalFormatting>
  <conditionalFormatting sqref="Q65">
    <cfRule type="expression" dxfId="371" priority="448" stopIfTrue="1">
      <formula>IF(O65="",#REF!="","")</formula>
    </cfRule>
  </conditionalFormatting>
  <conditionalFormatting sqref="Q70">
    <cfRule type="containsText" dxfId="370" priority="445" stopIfTrue="1" operator="containsText" text="Reducir">
      <formula>NOT(ISERROR(SEARCH("Reducir",Q70)))</formula>
    </cfRule>
    <cfRule type="containsText" dxfId="369" priority="446" stopIfTrue="1" operator="containsText" text="Asumir">
      <formula>NOT(ISERROR(SEARCH("Asumir",Q70)))</formula>
    </cfRule>
    <cfRule type="containsText" dxfId="368" priority="447" stopIfTrue="1" operator="containsText" text="Evitar">
      <formula>NOT(ISERROR(SEARCH("Evitar",Q70)))</formula>
    </cfRule>
  </conditionalFormatting>
  <conditionalFormatting sqref="Q70">
    <cfRule type="expression" dxfId="367" priority="444" stopIfTrue="1">
      <formula>IF(O70="",#REF!="","")</formula>
    </cfRule>
  </conditionalFormatting>
  <conditionalFormatting sqref="J104">
    <cfRule type="expression" dxfId="366" priority="443" stopIfTrue="1">
      <formula>IF(H104="",I104="","")</formula>
    </cfRule>
  </conditionalFormatting>
  <conditionalFormatting sqref="J104">
    <cfRule type="containsText" dxfId="365" priority="439" stopIfTrue="1" operator="containsText" text="Extremo">
      <formula>NOT(ISERROR(SEARCH("Extremo",J104)))</formula>
    </cfRule>
    <cfRule type="containsText" dxfId="364" priority="440" stopIfTrue="1" operator="containsText" text="Alto">
      <formula>NOT(ISERROR(SEARCH("Alto",J104)))</formula>
    </cfRule>
    <cfRule type="containsText" dxfId="363" priority="441" stopIfTrue="1" operator="containsText" text="Moderado">
      <formula>NOT(ISERROR(SEARCH("Moderado",J104)))</formula>
    </cfRule>
    <cfRule type="containsText" dxfId="71" priority="442" stopIfTrue="1" operator="containsText" text="Bajo">
      <formula>NOT(ISERROR(SEARCH("Bajo",J104)))</formula>
    </cfRule>
  </conditionalFormatting>
  <conditionalFormatting sqref="J104">
    <cfRule type="containsText" dxfId="362" priority="435" stopIfTrue="1" operator="containsText" text="Extrema">
      <formula>NOT(ISERROR(SEARCH("Extrema",J104)))</formula>
    </cfRule>
    <cfRule type="containsText" dxfId="361" priority="436" stopIfTrue="1" operator="containsText" text="Alta">
      <formula>NOT(ISERROR(SEARCH("Alta",J104)))</formula>
    </cfRule>
    <cfRule type="containsText" dxfId="360" priority="437" stopIfTrue="1" operator="containsText" text="Moderada">
      <formula>NOT(ISERROR(SEARCH("Moderada",J104)))</formula>
    </cfRule>
    <cfRule type="containsText" dxfId="70" priority="438" stopIfTrue="1" operator="containsText" text="Baja">
      <formula>NOT(ISERROR(SEARCH("Baja",J104)))</formula>
    </cfRule>
  </conditionalFormatting>
  <conditionalFormatting sqref="J104">
    <cfRule type="containsText" dxfId="359" priority="431" stopIfTrue="1" operator="containsText" text="Extremo">
      <formula>NOT(ISERROR(SEARCH("Extremo",J104)))</formula>
    </cfRule>
    <cfRule type="containsText" dxfId="358" priority="432" stopIfTrue="1" operator="containsText" text="Alto">
      <formula>NOT(ISERROR(SEARCH("Alto",J104)))</formula>
    </cfRule>
    <cfRule type="containsText" dxfId="357" priority="433" stopIfTrue="1" operator="containsText" text="Moderado">
      <formula>NOT(ISERROR(SEARCH("Moderado",J104)))</formula>
    </cfRule>
    <cfRule type="containsText" dxfId="69" priority="434" stopIfTrue="1" operator="containsText" text="Bajo">
      <formula>NOT(ISERROR(SEARCH("Bajo",J104)))</formula>
    </cfRule>
  </conditionalFormatting>
  <conditionalFormatting sqref="J104">
    <cfRule type="containsText" dxfId="356" priority="427" stopIfTrue="1" operator="containsText" text="Extrema">
      <formula>NOT(ISERROR(SEARCH("Extrema",J104)))</formula>
    </cfRule>
    <cfRule type="containsText" dxfId="355" priority="428" stopIfTrue="1" operator="containsText" text="Alta">
      <formula>NOT(ISERROR(SEARCH("Alta",J104)))</formula>
    </cfRule>
    <cfRule type="containsText" dxfId="354" priority="429" stopIfTrue="1" operator="containsText" text="Moderada">
      <formula>NOT(ISERROR(SEARCH("Moderada",J104)))</formula>
    </cfRule>
    <cfRule type="containsText" dxfId="68" priority="430" stopIfTrue="1" operator="containsText" text="Baja">
      <formula>NOT(ISERROR(SEARCH("Baja",J104)))</formula>
    </cfRule>
  </conditionalFormatting>
  <conditionalFormatting sqref="J105:J107">
    <cfRule type="expression" dxfId="353" priority="418" stopIfTrue="1">
      <formula>IF(H105="",I105="","")</formula>
    </cfRule>
  </conditionalFormatting>
  <conditionalFormatting sqref="J105:J107">
    <cfRule type="containsText" dxfId="352" priority="414" stopIfTrue="1" operator="containsText" text="Extremo">
      <formula>NOT(ISERROR(SEARCH("Extremo",J105)))</formula>
    </cfRule>
    <cfRule type="containsText" dxfId="351" priority="415" stopIfTrue="1" operator="containsText" text="Alto">
      <formula>NOT(ISERROR(SEARCH("Alto",J105)))</formula>
    </cfRule>
    <cfRule type="containsText" dxfId="350" priority="416" stopIfTrue="1" operator="containsText" text="Moderado">
      <formula>NOT(ISERROR(SEARCH("Moderado",J105)))</formula>
    </cfRule>
    <cfRule type="containsText" dxfId="67" priority="417" stopIfTrue="1" operator="containsText" text="Bajo">
      <formula>NOT(ISERROR(SEARCH("Bajo",J105)))</formula>
    </cfRule>
  </conditionalFormatting>
  <conditionalFormatting sqref="J105:J107">
    <cfRule type="containsText" dxfId="349" priority="410" stopIfTrue="1" operator="containsText" text="Extrema">
      <formula>NOT(ISERROR(SEARCH("Extrema",J105)))</formula>
    </cfRule>
    <cfRule type="containsText" dxfId="348" priority="411" stopIfTrue="1" operator="containsText" text="Alta">
      <formula>NOT(ISERROR(SEARCH("Alta",J105)))</formula>
    </cfRule>
    <cfRule type="containsText" dxfId="347" priority="412" stopIfTrue="1" operator="containsText" text="Moderada">
      <formula>NOT(ISERROR(SEARCH("Moderada",J105)))</formula>
    </cfRule>
    <cfRule type="containsText" dxfId="66" priority="413" stopIfTrue="1" operator="containsText" text="Baja">
      <formula>NOT(ISERROR(SEARCH("Baja",J105)))</formula>
    </cfRule>
  </conditionalFormatting>
  <conditionalFormatting sqref="J105:J107">
    <cfRule type="containsText" dxfId="346" priority="406" stopIfTrue="1" operator="containsText" text="Extremo">
      <formula>NOT(ISERROR(SEARCH("Extremo",J105)))</formula>
    </cfRule>
    <cfRule type="containsText" dxfId="345" priority="407" stopIfTrue="1" operator="containsText" text="Alto">
      <formula>NOT(ISERROR(SEARCH("Alto",J105)))</formula>
    </cfRule>
    <cfRule type="containsText" dxfId="344" priority="408" stopIfTrue="1" operator="containsText" text="Moderado">
      <formula>NOT(ISERROR(SEARCH("Moderado",J105)))</formula>
    </cfRule>
    <cfRule type="containsText" dxfId="65" priority="409" stopIfTrue="1" operator="containsText" text="Bajo">
      <formula>NOT(ISERROR(SEARCH("Bajo",J105)))</formula>
    </cfRule>
  </conditionalFormatting>
  <conditionalFormatting sqref="J105:J107">
    <cfRule type="containsText" dxfId="343" priority="402" stopIfTrue="1" operator="containsText" text="Extrema">
      <formula>NOT(ISERROR(SEARCH("Extrema",J105)))</formula>
    </cfRule>
    <cfRule type="containsText" dxfId="342" priority="403" stopIfTrue="1" operator="containsText" text="Alta">
      <formula>NOT(ISERROR(SEARCH("Alta",J105)))</formula>
    </cfRule>
    <cfRule type="containsText" dxfId="341" priority="404" stopIfTrue="1" operator="containsText" text="Moderada">
      <formula>NOT(ISERROR(SEARCH("Moderada",J105)))</formula>
    </cfRule>
    <cfRule type="containsText" dxfId="64" priority="405" stopIfTrue="1" operator="containsText" text="Baja">
      <formula>NOT(ISERROR(SEARCH("Baja",J105)))</formula>
    </cfRule>
  </conditionalFormatting>
  <conditionalFormatting sqref="J112">
    <cfRule type="expression" dxfId="340" priority="347" stopIfTrue="1">
      <formula>IF(H112="",I112="","")</formula>
    </cfRule>
  </conditionalFormatting>
  <conditionalFormatting sqref="J112">
    <cfRule type="containsText" dxfId="339" priority="343" stopIfTrue="1" operator="containsText" text="Extremo">
      <formula>NOT(ISERROR(SEARCH("Extremo",J112)))</formula>
    </cfRule>
    <cfRule type="containsText" dxfId="338" priority="344" stopIfTrue="1" operator="containsText" text="Alto">
      <formula>NOT(ISERROR(SEARCH("Alto",J112)))</formula>
    </cfRule>
    <cfRule type="containsText" dxfId="337" priority="345" stopIfTrue="1" operator="containsText" text="Moderado">
      <formula>NOT(ISERROR(SEARCH("Moderado",J112)))</formula>
    </cfRule>
    <cfRule type="containsText" dxfId="63" priority="346" stopIfTrue="1" operator="containsText" text="Bajo">
      <formula>NOT(ISERROR(SEARCH("Bajo",J112)))</formula>
    </cfRule>
  </conditionalFormatting>
  <conditionalFormatting sqref="J112">
    <cfRule type="containsText" dxfId="336" priority="339" stopIfTrue="1" operator="containsText" text="Extrema">
      <formula>NOT(ISERROR(SEARCH("Extrema",J112)))</formula>
    </cfRule>
    <cfRule type="containsText" dxfId="335" priority="340" stopIfTrue="1" operator="containsText" text="Alta">
      <formula>NOT(ISERROR(SEARCH("Alta",J112)))</formula>
    </cfRule>
    <cfRule type="containsText" dxfId="334" priority="341" stopIfTrue="1" operator="containsText" text="Moderada">
      <formula>NOT(ISERROR(SEARCH("Moderada",J112)))</formula>
    </cfRule>
    <cfRule type="containsText" dxfId="62" priority="342" stopIfTrue="1" operator="containsText" text="Baja">
      <formula>NOT(ISERROR(SEARCH("Baja",J112)))</formula>
    </cfRule>
  </conditionalFormatting>
  <conditionalFormatting sqref="J113">
    <cfRule type="expression" dxfId="333" priority="338" stopIfTrue="1">
      <formula>IF(H113="",I113="","")</formula>
    </cfRule>
  </conditionalFormatting>
  <conditionalFormatting sqref="J113">
    <cfRule type="containsText" dxfId="332" priority="334" stopIfTrue="1" operator="containsText" text="Extremo">
      <formula>NOT(ISERROR(SEARCH("Extremo",J113)))</formula>
    </cfRule>
    <cfRule type="containsText" dxfId="331" priority="335" stopIfTrue="1" operator="containsText" text="Alto">
      <formula>NOT(ISERROR(SEARCH("Alto",J113)))</formula>
    </cfRule>
    <cfRule type="containsText" dxfId="330" priority="336" stopIfTrue="1" operator="containsText" text="Moderado">
      <formula>NOT(ISERROR(SEARCH("Moderado",J113)))</formula>
    </cfRule>
    <cfRule type="containsText" dxfId="61" priority="337" stopIfTrue="1" operator="containsText" text="Bajo">
      <formula>NOT(ISERROR(SEARCH("Bajo",J113)))</formula>
    </cfRule>
  </conditionalFormatting>
  <conditionalFormatting sqref="J113">
    <cfRule type="containsText" dxfId="329" priority="330" stopIfTrue="1" operator="containsText" text="Extrema">
      <formula>NOT(ISERROR(SEARCH("Extrema",J113)))</formula>
    </cfRule>
    <cfRule type="containsText" dxfId="328" priority="331" stopIfTrue="1" operator="containsText" text="Alta">
      <formula>NOT(ISERROR(SEARCH("Alta",J113)))</formula>
    </cfRule>
    <cfRule type="containsText" dxfId="327" priority="332" stopIfTrue="1" operator="containsText" text="Moderada">
      <formula>NOT(ISERROR(SEARCH("Moderada",J113)))</formula>
    </cfRule>
    <cfRule type="containsText" dxfId="60" priority="333" stopIfTrue="1" operator="containsText" text="Baja">
      <formula>NOT(ISERROR(SEARCH("Baja",J113)))</formula>
    </cfRule>
  </conditionalFormatting>
  <conditionalFormatting sqref="J109">
    <cfRule type="expression" dxfId="326" priority="329" stopIfTrue="1">
      <formula>IF(H109="",I109="","")</formula>
    </cfRule>
  </conditionalFormatting>
  <conditionalFormatting sqref="J109">
    <cfRule type="containsText" dxfId="325" priority="325" stopIfTrue="1" operator="containsText" text="Extremo">
      <formula>NOT(ISERROR(SEARCH("Extremo",J109)))</formula>
    </cfRule>
    <cfRule type="containsText" dxfId="324" priority="326" stopIfTrue="1" operator="containsText" text="Alto">
      <formula>NOT(ISERROR(SEARCH("Alto",J109)))</formula>
    </cfRule>
    <cfRule type="containsText" dxfId="323" priority="327" stopIfTrue="1" operator="containsText" text="Moderado">
      <formula>NOT(ISERROR(SEARCH("Moderado",J109)))</formula>
    </cfRule>
    <cfRule type="containsText" dxfId="59" priority="328" stopIfTrue="1" operator="containsText" text="Bajo">
      <formula>NOT(ISERROR(SEARCH("Bajo",J109)))</formula>
    </cfRule>
  </conditionalFormatting>
  <conditionalFormatting sqref="J109">
    <cfRule type="containsText" dxfId="322" priority="321" stopIfTrue="1" operator="containsText" text="Extrema">
      <formula>NOT(ISERROR(SEARCH("Extrema",J109)))</formula>
    </cfRule>
    <cfRule type="containsText" dxfId="321" priority="322" stopIfTrue="1" operator="containsText" text="Alta">
      <formula>NOT(ISERROR(SEARCH("Alta",J109)))</formula>
    </cfRule>
    <cfRule type="containsText" dxfId="320" priority="323" stopIfTrue="1" operator="containsText" text="Moderada">
      <formula>NOT(ISERROR(SEARCH("Moderada",J109)))</formula>
    </cfRule>
    <cfRule type="containsText" dxfId="58" priority="324" stopIfTrue="1" operator="containsText" text="Baja">
      <formula>NOT(ISERROR(SEARCH("Baja",J109)))</formula>
    </cfRule>
  </conditionalFormatting>
  <conditionalFormatting sqref="J108">
    <cfRule type="expression" dxfId="319" priority="320" stopIfTrue="1">
      <formula>IF(H108="",I108="","")</formula>
    </cfRule>
  </conditionalFormatting>
  <conditionalFormatting sqref="J108">
    <cfRule type="containsText" dxfId="318" priority="316" stopIfTrue="1" operator="containsText" text="Extremo">
      <formula>NOT(ISERROR(SEARCH("Extremo",J108)))</formula>
    </cfRule>
    <cfRule type="containsText" dxfId="317" priority="317" stopIfTrue="1" operator="containsText" text="Alto">
      <formula>NOT(ISERROR(SEARCH("Alto",J108)))</formula>
    </cfRule>
    <cfRule type="containsText" dxfId="316" priority="318" stopIfTrue="1" operator="containsText" text="Moderado">
      <formula>NOT(ISERROR(SEARCH("Moderado",J108)))</formula>
    </cfRule>
    <cfRule type="containsText" dxfId="57" priority="319" stopIfTrue="1" operator="containsText" text="Bajo">
      <formula>NOT(ISERROR(SEARCH("Bajo",J108)))</formula>
    </cfRule>
  </conditionalFormatting>
  <conditionalFormatting sqref="J108">
    <cfRule type="containsText" dxfId="315" priority="312" stopIfTrue="1" operator="containsText" text="Extrema">
      <formula>NOT(ISERROR(SEARCH("Extrema",J108)))</formula>
    </cfRule>
    <cfRule type="containsText" dxfId="314" priority="313" stopIfTrue="1" operator="containsText" text="Alta">
      <formula>NOT(ISERROR(SEARCH("Alta",J108)))</formula>
    </cfRule>
    <cfRule type="containsText" dxfId="313" priority="314" stopIfTrue="1" operator="containsText" text="Moderada">
      <formula>NOT(ISERROR(SEARCH("Moderada",J108)))</formula>
    </cfRule>
    <cfRule type="containsText" dxfId="56" priority="315" stopIfTrue="1" operator="containsText" text="Baja">
      <formula>NOT(ISERROR(SEARCH("Baja",J108)))</formula>
    </cfRule>
  </conditionalFormatting>
  <conditionalFormatting sqref="J100">
    <cfRule type="expression" dxfId="312" priority="311" stopIfTrue="1">
      <formula>IF(H100="",I100="","")</formula>
    </cfRule>
  </conditionalFormatting>
  <conditionalFormatting sqref="J100">
    <cfRule type="containsText" dxfId="311" priority="307" stopIfTrue="1" operator="containsText" text="Extremo">
      <formula>NOT(ISERROR(SEARCH("Extremo",J100)))</formula>
    </cfRule>
    <cfRule type="containsText" dxfId="310" priority="308" stopIfTrue="1" operator="containsText" text="Alto">
      <formula>NOT(ISERROR(SEARCH("Alto",J100)))</formula>
    </cfRule>
    <cfRule type="containsText" dxfId="309" priority="309" stopIfTrue="1" operator="containsText" text="Moderado">
      <formula>NOT(ISERROR(SEARCH("Moderado",J100)))</formula>
    </cfRule>
    <cfRule type="containsText" dxfId="55" priority="310" stopIfTrue="1" operator="containsText" text="Bajo">
      <formula>NOT(ISERROR(SEARCH("Bajo",J100)))</formula>
    </cfRule>
  </conditionalFormatting>
  <conditionalFormatting sqref="J100">
    <cfRule type="containsText" dxfId="308" priority="303" stopIfTrue="1" operator="containsText" text="Extrema">
      <formula>NOT(ISERROR(SEARCH("Extrema",J100)))</formula>
    </cfRule>
    <cfRule type="containsText" dxfId="307" priority="304" stopIfTrue="1" operator="containsText" text="Alta">
      <formula>NOT(ISERROR(SEARCH("Alta",J100)))</formula>
    </cfRule>
    <cfRule type="containsText" dxfId="306" priority="305" stopIfTrue="1" operator="containsText" text="Moderada">
      <formula>NOT(ISERROR(SEARCH("Moderada",J100)))</formula>
    </cfRule>
    <cfRule type="containsText" dxfId="54" priority="306" stopIfTrue="1" operator="containsText" text="Baja">
      <formula>NOT(ISERROR(SEARCH("Baja",J100)))</formula>
    </cfRule>
  </conditionalFormatting>
  <conditionalFormatting sqref="J99">
    <cfRule type="expression" dxfId="305" priority="302" stopIfTrue="1">
      <formula>IF(H99="",I99="","")</formula>
    </cfRule>
  </conditionalFormatting>
  <conditionalFormatting sqref="J99">
    <cfRule type="containsText" dxfId="304" priority="298" stopIfTrue="1" operator="containsText" text="Extremo">
      <formula>NOT(ISERROR(SEARCH("Extremo",J99)))</formula>
    </cfRule>
    <cfRule type="containsText" dxfId="303" priority="299" stopIfTrue="1" operator="containsText" text="Alto">
      <formula>NOT(ISERROR(SEARCH("Alto",J99)))</formula>
    </cfRule>
    <cfRule type="containsText" dxfId="302" priority="300" stopIfTrue="1" operator="containsText" text="Moderado">
      <formula>NOT(ISERROR(SEARCH("Moderado",J99)))</formula>
    </cfRule>
    <cfRule type="containsText" dxfId="53" priority="301" stopIfTrue="1" operator="containsText" text="Bajo">
      <formula>NOT(ISERROR(SEARCH("Bajo",J99)))</formula>
    </cfRule>
  </conditionalFormatting>
  <conditionalFormatting sqref="J99">
    <cfRule type="containsText" dxfId="301" priority="294" stopIfTrue="1" operator="containsText" text="Extrema">
      <formula>NOT(ISERROR(SEARCH("Extrema",J99)))</formula>
    </cfRule>
    <cfRule type="containsText" dxfId="300" priority="295" stopIfTrue="1" operator="containsText" text="Alta">
      <formula>NOT(ISERROR(SEARCH("Alta",J99)))</formula>
    </cfRule>
    <cfRule type="containsText" dxfId="299" priority="296" stopIfTrue="1" operator="containsText" text="Moderada">
      <formula>NOT(ISERROR(SEARCH("Moderada",J99)))</formula>
    </cfRule>
    <cfRule type="containsText" dxfId="52" priority="297" stopIfTrue="1" operator="containsText" text="Baja">
      <formula>NOT(ISERROR(SEARCH("Baja",J99)))</formula>
    </cfRule>
  </conditionalFormatting>
  <conditionalFormatting sqref="J98">
    <cfRule type="expression" dxfId="298" priority="293" stopIfTrue="1">
      <formula>IF(H98="",I98="","")</formula>
    </cfRule>
  </conditionalFormatting>
  <conditionalFormatting sqref="J98">
    <cfRule type="containsText" dxfId="297" priority="289" stopIfTrue="1" operator="containsText" text="Extremo">
      <formula>NOT(ISERROR(SEARCH("Extremo",J98)))</formula>
    </cfRule>
    <cfRule type="containsText" dxfId="296" priority="290" stopIfTrue="1" operator="containsText" text="Alto">
      <formula>NOT(ISERROR(SEARCH("Alto",J98)))</formula>
    </cfRule>
    <cfRule type="containsText" dxfId="295" priority="291" stopIfTrue="1" operator="containsText" text="Moderado">
      <formula>NOT(ISERROR(SEARCH("Moderado",J98)))</formula>
    </cfRule>
    <cfRule type="containsText" dxfId="51" priority="292" stopIfTrue="1" operator="containsText" text="Bajo">
      <formula>NOT(ISERROR(SEARCH("Bajo",J98)))</formula>
    </cfRule>
  </conditionalFormatting>
  <conditionalFormatting sqref="J98">
    <cfRule type="containsText" dxfId="294" priority="285" stopIfTrue="1" operator="containsText" text="Extrema">
      <formula>NOT(ISERROR(SEARCH("Extrema",J98)))</formula>
    </cfRule>
    <cfRule type="containsText" dxfId="293" priority="286" stopIfTrue="1" operator="containsText" text="Alta">
      <formula>NOT(ISERROR(SEARCH("Alta",J98)))</formula>
    </cfRule>
    <cfRule type="containsText" dxfId="292" priority="287" stopIfTrue="1" operator="containsText" text="Moderada">
      <formula>NOT(ISERROR(SEARCH("Moderada",J98)))</formula>
    </cfRule>
    <cfRule type="containsText" dxfId="50" priority="288" stopIfTrue="1" operator="containsText" text="Baja">
      <formula>NOT(ISERROR(SEARCH("Baja",J98)))</formula>
    </cfRule>
  </conditionalFormatting>
  <conditionalFormatting sqref="J97">
    <cfRule type="expression" dxfId="291" priority="284" stopIfTrue="1">
      <formula>IF(H97="",I97="","")</formula>
    </cfRule>
  </conditionalFormatting>
  <conditionalFormatting sqref="J97">
    <cfRule type="containsText" dxfId="290" priority="280" stopIfTrue="1" operator="containsText" text="Extremo">
      <formula>NOT(ISERROR(SEARCH("Extremo",J97)))</formula>
    </cfRule>
    <cfRule type="containsText" dxfId="289" priority="281" stopIfTrue="1" operator="containsText" text="Alto">
      <formula>NOT(ISERROR(SEARCH("Alto",J97)))</formula>
    </cfRule>
    <cfRule type="containsText" dxfId="288" priority="282" stopIfTrue="1" operator="containsText" text="Moderado">
      <formula>NOT(ISERROR(SEARCH("Moderado",J97)))</formula>
    </cfRule>
    <cfRule type="containsText" dxfId="49" priority="283" stopIfTrue="1" operator="containsText" text="Bajo">
      <formula>NOT(ISERROR(SEARCH("Bajo",J97)))</formula>
    </cfRule>
  </conditionalFormatting>
  <conditionalFormatting sqref="J97">
    <cfRule type="containsText" dxfId="287" priority="276" stopIfTrue="1" operator="containsText" text="Extrema">
      <formula>NOT(ISERROR(SEARCH("Extrema",J97)))</formula>
    </cfRule>
    <cfRule type="containsText" dxfId="286" priority="277" stopIfTrue="1" operator="containsText" text="Alta">
      <formula>NOT(ISERROR(SEARCH("Alta",J97)))</formula>
    </cfRule>
    <cfRule type="containsText" dxfId="285" priority="278" stopIfTrue="1" operator="containsText" text="Moderada">
      <formula>NOT(ISERROR(SEARCH("Moderada",J97)))</formula>
    </cfRule>
    <cfRule type="containsText" dxfId="48" priority="279" stopIfTrue="1" operator="containsText" text="Baja">
      <formula>NOT(ISERROR(SEARCH("Baja",J97)))</formula>
    </cfRule>
  </conditionalFormatting>
  <conditionalFormatting sqref="J96">
    <cfRule type="expression" dxfId="284" priority="275" stopIfTrue="1">
      <formula>IF(H96="",I96="","")</formula>
    </cfRule>
  </conditionalFormatting>
  <conditionalFormatting sqref="J96">
    <cfRule type="containsText" dxfId="283" priority="271" stopIfTrue="1" operator="containsText" text="Extremo">
      <formula>NOT(ISERROR(SEARCH("Extremo",J96)))</formula>
    </cfRule>
    <cfRule type="containsText" dxfId="282" priority="272" stopIfTrue="1" operator="containsText" text="Alto">
      <formula>NOT(ISERROR(SEARCH("Alto",J96)))</formula>
    </cfRule>
    <cfRule type="containsText" dxfId="281" priority="273" stopIfTrue="1" operator="containsText" text="Moderado">
      <formula>NOT(ISERROR(SEARCH("Moderado",J96)))</formula>
    </cfRule>
    <cfRule type="containsText" dxfId="47" priority="274" stopIfTrue="1" operator="containsText" text="Bajo">
      <formula>NOT(ISERROR(SEARCH("Bajo",J96)))</formula>
    </cfRule>
  </conditionalFormatting>
  <conditionalFormatting sqref="J96">
    <cfRule type="containsText" dxfId="280" priority="267" stopIfTrue="1" operator="containsText" text="Extrema">
      <formula>NOT(ISERROR(SEARCH("Extrema",J96)))</formula>
    </cfRule>
    <cfRule type="containsText" dxfId="279" priority="268" stopIfTrue="1" operator="containsText" text="Alta">
      <formula>NOT(ISERROR(SEARCH("Alta",J96)))</formula>
    </cfRule>
    <cfRule type="containsText" dxfId="278" priority="269" stopIfTrue="1" operator="containsText" text="Moderada">
      <formula>NOT(ISERROR(SEARCH("Moderada",J96)))</formula>
    </cfRule>
    <cfRule type="containsText" dxfId="46" priority="270" stopIfTrue="1" operator="containsText" text="Baja">
      <formula>NOT(ISERROR(SEARCH("Baja",J96)))</formula>
    </cfRule>
  </conditionalFormatting>
  <conditionalFormatting sqref="J54 J57 J59:J60">
    <cfRule type="expression" dxfId="277" priority="266" stopIfTrue="1">
      <formula>IF(H54="",I54="","")</formula>
    </cfRule>
  </conditionalFormatting>
  <conditionalFormatting sqref="J54 J57 J59:J60">
    <cfRule type="containsText" dxfId="276" priority="262" stopIfTrue="1" operator="containsText" text="Extremo">
      <formula>NOT(ISERROR(SEARCH("Extremo",J54)))</formula>
    </cfRule>
    <cfRule type="containsText" dxfId="275" priority="263" stopIfTrue="1" operator="containsText" text="Alto">
      <formula>NOT(ISERROR(SEARCH("Alto",J54)))</formula>
    </cfRule>
    <cfRule type="containsText" dxfId="274" priority="264" stopIfTrue="1" operator="containsText" text="Moderado">
      <formula>NOT(ISERROR(SEARCH("Moderado",J54)))</formula>
    </cfRule>
    <cfRule type="containsText" dxfId="45" priority="265" stopIfTrue="1" operator="containsText" text="Bajo">
      <formula>NOT(ISERROR(SEARCH("Bajo",J54)))</formula>
    </cfRule>
  </conditionalFormatting>
  <conditionalFormatting sqref="J54 J57 J59:J60">
    <cfRule type="containsText" dxfId="273" priority="258" stopIfTrue="1" operator="containsText" text="Extrema">
      <formula>NOT(ISERROR(SEARCH("Extrema",J54)))</formula>
    </cfRule>
    <cfRule type="containsText" dxfId="272" priority="259" stopIfTrue="1" operator="containsText" text="Alta">
      <formula>NOT(ISERROR(SEARCH("Alta",J54)))</formula>
    </cfRule>
    <cfRule type="containsText" dxfId="271" priority="260" stopIfTrue="1" operator="containsText" text="Moderada">
      <formula>NOT(ISERROR(SEARCH("Moderada",J54)))</formula>
    </cfRule>
    <cfRule type="containsText" dxfId="44" priority="261" stopIfTrue="1" operator="containsText" text="Baja">
      <formula>NOT(ISERROR(SEARCH("Baja",J54)))</formula>
    </cfRule>
  </conditionalFormatting>
  <conditionalFormatting sqref="J51">
    <cfRule type="expression" dxfId="270" priority="257" stopIfTrue="1">
      <formula>IF(H51="",I51="","")</formula>
    </cfRule>
  </conditionalFormatting>
  <conditionalFormatting sqref="J51">
    <cfRule type="containsText" dxfId="269" priority="253" stopIfTrue="1" operator="containsText" text="Extremo">
      <formula>NOT(ISERROR(SEARCH("Extremo",J51)))</formula>
    </cfRule>
    <cfRule type="containsText" dxfId="268" priority="254" stopIfTrue="1" operator="containsText" text="Alto">
      <formula>NOT(ISERROR(SEARCH("Alto",J51)))</formula>
    </cfRule>
    <cfRule type="containsText" dxfId="267" priority="255" stopIfTrue="1" operator="containsText" text="Moderado">
      <formula>NOT(ISERROR(SEARCH("Moderado",J51)))</formula>
    </cfRule>
    <cfRule type="containsText" dxfId="43" priority="256" stopIfTrue="1" operator="containsText" text="Bajo">
      <formula>NOT(ISERROR(SEARCH("Bajo",J51)))</formula>
    </cfRule>
  </conditionalFormatting>
  <conditionalFormatting sqref="J51">
    <cfRule type="containsText" dxfId="266" priority="249" stopIfTrue="1" operator="containsText" text="Extrema">
      <formula>NOT(ISERROR(SEARCH("Extrema",J51)))</formula>
    </cfRule>
    <cfRule type="containsText" dxfId="265" priority="250" stopIfTrue="1" operator="containsText" text="Alta">
      <formula>NOT(ISERROR(SEARCH("Alta",J51)))</formula>
    </cfRule>
    <cfRule type="containsText" dxfId="264" priority="251" stopIfTrue="1" operator="containsText" text="Moderada">
      <formula>NOT(ISERROR(SEARCH("Moderada",J51)))</formula>
    </cfRule>
    <cfRule type="containsText" dxfId="42" priority="252" stopIfTrue="1" operator="containsText" text="Baja">
      <formula>NOT(ISERROR(SEARCH("Baja",J51)))</formula>
    </cfRule>
  </conditionalFormatting>
  <conditionalFormatting sqref="J48">
    <cfRule type="expression" dxfId="263" priority="248" stopIfTrue="1">
      <formula>IF(H48="",I48="","")</formula>
    </cfRule>
  </conditionalFormatting>
  <conditionalFormatting sqref="J48">
    <cfRule type="containsText" dxfId="262" priority="244" stopIfTrue="1" operator="containsText" text="Extremo">
      <formula>NOT(ISERROR(SEARCH("Extremo",J48)))</formula>
    </cfRule>
    <cfRule type="containsText" dxfId="261" priority="245" stopIfTrue="1" operator="containsText" text="Alto">
      <formula>NOT(ISERROR(SEARCH("Alto",J48)))</formula>
    </cfRule>
    <cfRule type="containsText" dxfId="260" priority="246" stopIfTrue="1" operator="containsText" text="Moderado">
      <formula>NOT(ISERROR(SEARCH("Moderado",J48)))</formula>
    </cfRule>
    <cfRule type="containsText" dxfId="41" priority="247" stopIfTrue="1" operator="containsText" text="Bajo">
      <formula>NOT(ISERROR(SEARCH("Bajo",J48)))</formula>
    </cfRule>
  </conditionalFormatting>
  <conditionalFormatting sqref="J48">
    <cfRule type="containsText" dxfId="259" priority="240" stopIfTrue="1" operator="containsText" text="Extrema">
      <formula>NOT(ISERROR(SEARCH("Extrema",J48)))</formula>
    </cfRule>
    <cfRule type="containsText" dxfId="258" priority="241" stopIfTrue="1" operator="containsText" text="Alta">
      <formula>NOT(ISERROR(SEARCH("Alta",J48)))</formula>
    </cfRule>
    <cfRule type="containsText" dxfId="257" priority="242" stopIfTrue="1" operator="containsText" text="Moderada">
      <formula>NOT(ISERROR(SEARCH("Moderada",J48)))</formula>
    </cfRule>
    <cfRule type="containsText" dxfId="40" priority="243" stopIfTrue="1" operator="containsText" text="Baja">
      <formula>NOT(ISERROR(SEARCH("Baja",J48)))</formula>
    </cfRule>
  </conditionalFormatting>
  <conditionalFormatting sqref="J45">
    <cfRule type="expression" dxfId="256" priority="239" stopIfTrue="1">
      <formula>IF(H45="",I45="","")</formula>
    </cfRule>
  </conditionalFormatting>
  <conditionalFormatting sqref="J45">
    <cfRule type="containsText" dxfId="255" priority="235" stopIfTrue="1" operator="containsText" text="Extremo">
      <formula>NOT(ISERROR(SEARCH("Extremo",J45)))</formula>
    </cfRule>
    <cfRule type="containsText" dxfId="254" priority="236" stopIfTrue="1" operator="containsText" text="Alto">
      <formula>NOT(ISERROR(SEARCH("Alto",J45)))</formula>
    </cfRule>
    <cfRule type="containsText" dxfId="253" priority="237" stopIfTrue="1" operator="containsText" text="Moderado">
      <formula>NOT(ISERROR(SEARCH("Moderado",J45)))</formula>
    </cfRule>
    <cfRule type="containsText" dxfId="39" priority="238" stopIfTrue="1" operator="containsText" text="Bajo">
      <formula>NOT(ISERROR(SEARCH("Bajo",J45)))</formula>
    </cfRule>
  </conditionalFormatting>
  <conditionalFormatting sqref="J45">
    <cfRule type="containsText" dxfId="252" priority="231" stopIfTrue="1" operator="containsText" text="Extrema">
      <formula>NOT(ISERROR(SEARCH("Extrema",J45)))</formula>
    </cfRule>
    <cfRule type="containsText" dxfId="251" priority="232" stopIfTrue="1" operator="containsText" text="Alta">
      <formula>NOT(ISERROR(SEARCH("Alta",J45)))</formula>
    </cfRule>
    <cfRule type="containsText" dxfId="250" priority="233" stopIfTrue="1" operator="containsText" text="Moderada">
      <formula>NOT(ISERROR(SEARCH("Moderada",J45)))</formula>
    </cfRule>
    <cfRule type="containsText" dxfId="38" priority="234" stopIfTrue="1" operator="containsText" text="Baja">
      <formula>NOT(ISERROR(SEARCH("Baja",J45)))</formula>
    </cfRule>
  </conditionalFormatting>
  <conditionalFormatting sqref="J40">
    <cfRule type="expression" dxfId="249" priority="230" stopIfTrue="1">
      <formula>IF(H40="",I40="","")</formula>
    </cfRule>
  </conditionalFormatting>
  <conditionalFormatting sqref="J40">
    <cfRule type="containsText" dxfId="248" priority="226" stopIfTrue="1" operator="containsText" text="Extremo">
      <formula>NOT(ISERROR(SEARCH("Extremo",J40)))</formula>
    </cfRule>
    <cfRule type="containsText" dxfId="247" priority="227" stopIfTrue="1" operator="containsText" text="Alto">
      <formula>NOT(ISERROR(SEARCH("Alto",J40)))</formula>
    </cfRule>
    <cfRule type="containsText" dxfId="246" priority="228" stopIfTrue="1" operator="containsText" text="Moderado">
      <formula>NOT(ISERROR(SEARCH("Moderado",J40)))</formula>
    </cfRule>
    <cfRule type="containsText" dxfId="37" priority="229" stopIfTrue="1" operator="containsText" text="Bajo">
      <formula>NOT(ISERROR(SEARCH("Bajo",J40)))</formula>
    </cfRule>
  </conditionalFormatting>
  <conditionalFormatting sqref="J40">
    <cfRule type="containsText" dxfId="245" priority="222" stopIfTrue="1" operator="containsText" text="Extrema">
      <formula>NOT(ISERROR(SEARCH("Extrema",J40)))</formula>
    </cfRule>
    <cfRule type="containsText" dxfId="244" priority="223" stopIfTrue="1" operator="containsText" text="Alta">
      <formula>NOT(ISERROR(SEARCH("Alta",J40)))</formula>
    </cfRule>
    <cfRule type="containsText" dxfId="243" priority="224" stopIfTrue="1" operator="containsText" text="Moderada">
      <formula>NOT(ISERROR(SEARCH("Moderada",J40)))</formula>
    </cfRule>
    <cfRule type="containsText" dxfId="36" priority="225" stopIfTrue="1" operator="containsText" text="Baja">
      <formula>NOT(ISERROR(SEARCH("Baja",J40)))</formula>
    </cfRule>
  </conditionalFormatting>
  <conditionalFormatting sqref="J44">
    <cfRule type="expression" dxfId="242" priority="194" stopIfTrue="1">
      <formula>IF(H44="",I44="","")</formula>
    </cfRule>
  </conditionalFormatting>
  <conditionalFormatting sqref="J44">
    <cfRule type="containsText" dxfId="241" priority="190" stopIfTrue="1" operator="containsText" text="Extremo">
      <formula>NOT(ISERROR(SEARCH("Extremo",J44)))</formula>
    </cfRule>
    <cfRule type="containsText" dxfId="240" priority="191" stopIfTrue="1" operator="containsText" text="Alto">
      <formula>NOT(ISERROR(SEARCH("Alto",J44)))</formula>
    </cfRule>
    <cfRule type="containsText" dxfId="239" priority="192" stopIfTrue="1" operator="containsText" text="Moderado">
      <formula>NOT(ISERROR(SEARCH("Moderado",J44)))</formula>
    </cfRule>
    <cfRule type="containsText" dxfId="35" priority="193" stopIfTrue="1" operator="containsText" text="Bajo">
      <formula>NOT(ISERROR(SEARCH("Bajo",J44)))</formula>
    </cfRule>
  </conditionalFormatting>
  <conditionalFormatting sqref="J44">
    <cfRule type="containsText" dxfId="238" priority="186" stopIfTrue="1" operator="containsText" text="Extrema">
      <formula>NOT(ISERROR(SEARCH("Extrema",J44)))</formula>
    </cfRule>
    <cfRule type="containsText" dxfId="237" priority="187" stopIfTrue="1" operator="containsText" text="Alta">
      <formula>NOT(ISERROR(SEARCH("Alta",J44)))</formula>
    </cfRule>
    <cfRule type="containsText" dxfId="236" priority="188" stopIfTrue="1" operator="containsText" text="Moderada">
      <formula>NOT(ISERROR(SEARCH("Moderada",J44)))</formula>
    </cfRule>
    <cfRule type="containsText" dxfId="34" priority="189" stopIfTrue="1" operator="containsText" text="Baja">
      <formula>NOT(ISERROR(SEARCH("Baja",J44)))</formula>
    </cfRule>
  </conditionalFormatting>
  <conditionalFormatting sqref="J43">
    <cfRule type="expression" dxfId="235" priority="185" stopIfTrue="1">
      <formula>IF(H43="",I43="","")</formula>
    </cfRule>
  </conditionalFormatting>
  <conditionalFormatting sqref="J43">
    <cfRule type="containsText" dxfId="234" priority="181" stopIfTrue="1" operator="containsText" text="Extremo">
      <formula>NOT(ISERROR(SEARCH("Extremo",J43)))</formula>
    </cfRule>
    <cfRule type="containsText" dxfId="233" priority="182" stopIfTrue="1" operator="containsText" text="Alto">
      <formula>NOT(ISERROR(SEARCH("Alto",J43)))</formula>
    </cfRule>
    <cfRule type="containsText" dxfId="232" priority="183" stopIfTrue="1" operator="containsText" text="Moderado">
      <formula>NOT(ISERROR(SEARCH("Moderado",J43)))</formula>
    </cfRule>
    <cfRule type="containsText" dxfId="33" priority="184" stopIfTrue="1" operator="containsText" text="Bajo">
      <formula>NOT(ISERROR(SEARCH("Bajo",J43)))</formula>
    </cfRule>
  </conditionalFormatting>
  <conditionalFormatting sqref="J43">
    <cfRule type="containsText" dxfId="231" priority="177" stopIfTrue="1" operator="containsText" text="Extrema">
      <formula>NOT(ISERROR(SEARCH("Extrema",J43)))</formula>
    </cfRule>
    <cfRule type="containsText" dxfId="230" priority="178" stopIfTrue="1" operator="containsText" text="Alta">
      <formula>NOT(ISERROR(SEARCH("Alta",J43)))</formula>
    </cfRule>
    <cfRule type="containsText" dxfId="229" priority="179" stopIfTrue="1" operator="containsText" text="Moderada">
      <formula>NOT(ISERROR(SEARCH("Moderada",J43)))</formula>
    </cfRule>
    <cfRule type="containsText" dxfId="32" priority="180" stopIfTrue="1" operator="containsText" text="Baja">
      <formula>NOT(ISERROR(SEARCH("Baja",J43)))</formula>
    </cfRule>
  </conditionalFormatting>
  <conditionalFormatting sqref="J39">
    <cfRule type="expression" dxfId="228" priority="176" stopIfTrue="1">
      <formula>IF(H39="",I39="","")</formula>
    </cfRule>
  </conditionalFormatting>
  <conditionalFormatting sqref="J39">
    <cfRule type="containsText" dxfId="227" priority="172" stopIfTrue="1" operator="containsText" text="Extremo">
      <formula>NOT(ISERROR(SEARCH("Extremo",J39)))</formula>
    </cfRule>
    <cfRule type="containsText" dxfId="226" priority="173" stopIfTrue="1" operator="containsText" text="Alto">
      <formula>NOT(ISERROR(SEARCH("Alto",J39)))</formula>
    </cfRule>
    <cfRule type="containsText" dxfId="225" priority="174" stopIfTrue="1" operator="containsText" text="Moderado">
      <formula>NOT(ISERROR(SEARCH("Moderado",J39)))</formula>
    </cfRule>
    <cfRule type="containsText" dxfId="31" priority="175" stopIfTrue="1" operator="containsText" text="Bajo">
      <formula>NOT(ISERROR(SEARCH("Bajo",J39)))</formula>
    </cfRule>
  </conditionalFormatting>
  <conditionalFormatting sqref="J39">
    <cfRule type="containsText" dxfId="224" priority="168" stopIfTrue="1" operator="containsText" text="Extrema">
      <formula>NOT(ISERROR(SEARCH("Extrema",J39)))</formula>
    </cfRule>
    <cfRule type="containsText" dxfId="223" priority="169" stopIfTrue="1" operator="containsText" text="Alta">
      <formula>NOT(ISERROR(SEARCH("Alta",J39)))</formula>
    </cfRule>
    <cfRule type="containsText" dxfId="222" priority="170" stopIfTrue="1" operator="containsText" text="Moderada">
      <formula>NOT(ISERROR(SEARCH("Moderada",J39)))</formula>
    </cfRule>
    <cfRule type="containsText" dxfId="30" priority="171" stopIfTrue="1" operator="containsText" text="Baja">
      <formula>NOT(ISERROR(SEARCH("Baja",J39)))</formula>
    </cfRule>
  </conditionalFormatting>
  <conditionalFormatting sqref="J38">
    <cfRule type="expression" dxfId="221" priority="167" stopIfTrue="1">
      <formula>IF(H38="",I38="","")</formula>
    </cfRule>
  </conditionalFormatting>
  <conditionalFormatting sqref="J38">
    <cfRule type="containsText" dxfId="220" priority="163" stopIfTrue="1" operator="containsText" text="Extremo">
      <formula>NOT(ISERROR(SEARCH("Extremo",J38)))</formula>
    </cfRule>
    <cfRule type="containsText" dxfId="219" priority="164" stopIfTrue="1" operator="containsText" text="Alto">
      <formula>NOT(ISERROR(SEARCH("Alto",J38)))</formula>
    </cfRule>
    <cfRule type="containsText" dxfId="218" priority="165" stopIfTrue="1" operator="containsText" text="Moderado">
      <formula>NOT(ISERROR(SEARCH("Moderado",J38)))</formula>
    </cfRule>
    <cfRule type="containsText" dxfId="29" priority="166" stopIfTrue="1" operator="containsText" text="Bajo">
      <formula>NOT(ISERROR(SEARCH("Bajo",J38)))</formula>
    </cfRule>
  </conditionalFormatting>
  <conditionalFormatting sqref="J38">
    <cfRule type="containsText" dxfId="217" priority="159" stopIfTrue="1" operator="containsText" text="Extrema">
      <formula>NOT(ISERROR(SEARCH("Extrema",J38)))</formula>
    </cfRule>
    <cfRule type="containsText" dxfId="216" priority="160" stopIfTrue="1" operator="containsText" text="Alta">
      <formula>NOT(ISERROR(SEARCH("Alta",J38)))</formula>
    </cfRule>
    <cfRule type="containsText" dxfId="215" priority="161" stopIfTrue="1" operator="containsText" text="Moderada">
      <formula>NOT(ISERROR(SEARCH("Moderada",J38)))</formula>
    </cfRule>
    <cfRule type="containsText" dxfId="28" priority="162" stopIfTrue="1" operator="containsText" text="Baja">
      <formula>NOT(ISERROR(SEARCH("Baja",J38)))</formula>
    </cfRule>
  </conditionalFormatting>
  <conditionalFormatting sqref="J28">
    <cfRule type="expression" dxfId="214" priority="158" stopIfTrue="1">
      <formula>IF(H28="",I28="","")</formula>
    </cfRule>
  </conditionalFormatting>
  <conditionalFormatting sqref="J28">
    <cfRule type="containsText" dxfId="213" priority="154" stopIfTrue="1" operator="containsText" text="Extremo">
      <formula>NOT(ISERROR(SEARCH("Extremo",J28)))</formula>
    </cfRule>
    <cfRule type="containsText" dxfId="212" priority="155" stopIfTrue="1" operator="containsText" text="Alto">
      <formula>NOT(ISERROR(SEARCH("Alto",J28)))</formula>
    </cfRule>
    <cfRule type="containsText" dxfId="211" priority="156" stopIfTrue="1" operator="containsText" text="Moderado">
      <formula>NOT(ISERROR(SEARCH("Moderado",J28)))</formula>
    </cfRule>
    <cfRule type="containsText" dxfId="27" priority="157" stopIfTrue="1" operator="containsText" text="Bajo">
      <formula>NOT(ISERROR(SEARCH("Bajo",J28)))</formula>
    </cfRule>
  </conditionalFormatting>
  <conditionalFormatting sqref="J28">
    <cfRule type="containsText" dxfId="210" priority="150" stopIfTrue="1" operator="containsText" text="Extrema">
      <formula>NOT(ISERROR(SEARCH("Extrema",J28)))</formula>
    </cfRule>
    <cfRule type="containsText" dxfId="209" priority="151" stopIfTrue="1" operator="containsText" text="Alta">
      <formula>NOT(ISERROR(SEARCH("Alta",J28)))</formula>
    </cfRule>
    <cfRule type="containsText" dxfId="208" priority="152" stopIfTrue="1" operator="containsText" text="Moderada">
      <formula>NOT(ISERROR(SEARCH("Moderada",J28)))</formula>
    </cfRule>
    <cfRule type="containsText" dxfId="26" priority="153" stopIfTrue="1" operator="containsText" text="Baja">
      <formula>NOT(ISERROR(SEARCH("Baja",J28)))</formula>
    </cfRule>
  </conditionalFormatting>
  <conditionalFormatting sqref="J27">
    <cfRule type="expression" dxfId="207" priority="149" stopIfTrue="1">
      <formula>IF(H27="",I27="","")</formula>
    </cfRule>
  </conditionalFormatting>
  <conditionalFormatting sqref="J27">
    <cfRule type="containsText" dxfId="206" priority="145" stopIfTrue="1" operator="containsText" text="Extremo">
      <formula>NOT(ISERROR(SEARCH("Extremo",J27)))</formula>
    </cfRule>
    <cfRule type="containsText" dxfId="205" priority="146" stopIfTrue="1" operator="containsText" text="Alto">
      <formula>NOT(ISERROR(SEARCH("Alto",J27)))</formula>
    </cfRule>
    <cfRule type="containsText" dxfId="204" priority="147" stopIfTrue="1" operator="containsText" text="Moderado">
      <formula>NOT(ISERROR(SEARCH("Moderado",J27)))</formula>
    </cfRule>
    <cfRule type="containsText" dxfId="25" priority="148" stopIfTrue="1" operator="containsText" text="Bajo">
      <formula>NOT(ISERROR(SEARCH("Bajo",J27)))</formula>
    </cfRule>
  </conditionalFormatting>
  <conditionalFormatting sqref="J27">
    <cfRule type="containsText" dxfId="203" priority="141" stopIfTrue="1" operator="containsText" text="Extrema">
      <formula>NOT(ISERROR(SEARCH("Extrema",J27)))</formula>
    </cfRule>
    <cfRule type="containsText" dxfId="202" priority="142" stopIfTrue="1" operator="containsText" text="Alta">
      <formula>NOT(ISERROR(SEARCH("Alta",J27)))</formula>
    </cfRule>
    <cfRule type="containsText" dxfId="201" priority="143" stopIfTrue="1" operator="containsText" text="Moderada">
      <formula>NOT(ISERROR(SEARCH("Moderada",J27)))</formula>
    </cfRule>
    <cfRule type="containsText" dxfId="24" priority="144" stopIfTrue="1" operator="containsText" text="Baja">
      <formula>NOT(ISERROR(SEARCH("Baja",J27)))</formula>
    </cfRule>
  </conditionalFormatting>
  <conditionalFormatting sqref="J26">
    <cfRule type="expression" dxfId="200" priority="140" stopIfTrue="1">
      <formula>IF(H26="",I26="","")</formula>
    </cfRule>
  </conditionalFormatting>
  <conditionalFormatting sqref="J26">
    <cfRule type="containsText" dxfId="199" priority="136" stopIfTrue="1" operator="containsText" text="Extremo">
      <formula>NOT(ISERROR(SEARCH("Extremo",J26)))</formula>
    </cfRule>
    <cfRule type="containsText" dxfId="198" priority="137" stopIfTrue="1" operator="containsText" text="Alto">
      <formula>NOT(ISERROR(SEARCH("Alto",J26)))</formula>
    </cfRule>
    <cfRule type="containsText" dxfId="197" priority="138" stopIfTrue="1" operator="containsText" text="Moderado">
      <formula>NOT(ISERROR(SEARCH("Moderado",J26)))</formula>
    </cfRule>
    <cfRule type="containsText" dxfId="23" priority="139" stopIfTrue="1" operator="containsText" text="Bajo">
      <formula>NOT(ISERROR(SEARCH("Bajo",J26)))</formula>
    </cfRule>
  </conditionalFormatting>
  <conditionalFormatting sqref="J26">
    <cfRule type="containsText" dxfId="196" priority="132" stopIfTrue="1" operator="containsText" text="Extrema">
      <formula>NOT(ISERROR(SEARCH("Extrema",J26)))</formula>
    </cfRule>
    <cfRule type="containsText" dxfId="195" priority="133" stopIfTrue="1" operator="containsText" text="Alta">
      <formula>NOT(ISERROR(SEARCH("Alta",J26)))</formula>
    </cfRule>
    <cfRule type="containsText" dxfId="194" priority="134" stopIfTrue="1" operator="containsText" text="Moderada">
      <formula>NOT(ISERROR(SEARCH("Moderada",J26)))</formula>
    </cfRule>
    <cfRule type="containsText" dxfId="22" priority="135" stopIfTrue="1" operator="containsText" text="Baja">
      <formula>NOT(ISERROR(SEARCH("Baja",J26)))</formula>
    </cfRule>
  </conditionalFormatting>
  <conditionalFormatting sqref="J25">
    <cfRule type="expression" dxfId="193" priority="131" stopIfTrue="1">
      <formula>IF(H25="",I25="","")</formula>
    </cfRule>
  </conditionalFormatting>
  <conditionalFormatting sqref="J25">
    <cfRule type="containsText" dxfId="192" priority="127" stopIfTrue="1" operator="containsText" text="Extremo">
      <formula>NOT(ISERROR(SEARCH("Extremo",J25)))</formula>
    </cfRule>
    <cfRule type="containsText" dxfId="191" priority="128" stopIfTrue="1" operator="containsText" text="Alto">
      <formula>NOT(ISERROR(SEARCH("Alto",J25)))</formula>
    </cfRule>
    <cfRule type="containsText" dxfId="190" priority="129" stopIfTrue="1" operator="containsText" text="Moderado">
      <formula>NOT(ISERROR(SEARCH("Moderado",J25)))</formula>
    </cfRule>
    <cfRule type="containsText" dxfId="21" priority="130" stopIfTrue="1" operator="containsText" text="Bajo">
      <formula>NOT(ISERROR(SEARCH("Bajo",J25)))</formula>
    </cfRule>
  </conditionalFormatting>
  <conditionalFormatting sqref="J25">
    <cfRule type="containsText" dxfId="189" priority="123" stopIfTrue="1" operator="containsText" text="Extrema">
      <formula>NOT(ISERROR(SEARCH("Extrema",J25)))</formula>
    </cfRule>
    <cfRule type="containsText" dxfId="188" priority="124" stopIfTrue="1" operator="containsText" text="Alta">
      <formula>NOT(ISERROR(SEARCH("Alta",J25)))</formula>
    </cfRule>
    <cfRule type="containsText" dxfId="187" priority="125" stopIfTrue="1" operator="containsText" text="Moderada">
      <formula>NOT(ISERROR(SEARCH("Moderada",J25)))</formula>
    </cfRule>
    <cfRule type="containsText" dxfId="20" priority="126" stopIfTrue="1" operator="containsText" text="Baja">
      <formula>NOT(ISERROR(SEARCH("Baja",J25)))</formula>
    </cfRule>
  </conditionalFormatting>
  <conditionalFormatting sqref="J24">
    <cfRule type="expression" dxfId="186" priority="122" stopIfTrue="1">
      <formula>IF(H24="",I24="","")</formula>
    </cfRule>
  </conditionalFormatting>
  <conditionalFormatting sqref="J24">
    <cfRule type="containsText" dxfId="185" priority="118" stopIfTrue="1" operator="containsText" text="Extremo">
      <formula>NOT(ISERROR(SEARCH("Extremo",J24)))</formula>
    </cfRule>
    <cfRule type="containsText" dxfId="184" priority="119" stopIfTrue="1" operator="containsText" text="Alto">
      <formula>NOT(ISERROR(SEARCH("Alto",J24)))</formula>
    </cfRule>
    <cfRule type="containsText" dxfId="183" priority="120" stopIfTrue="1" operator="containsText" text="Moderado">
      <formula>NOT(ISERROR(SEARCH("Moderado",J24)))</formula>
    </cfRule>
    <cfRule type="containsText" dxfId="19" priority="121" stopIfTrue="1" operator="containsText" text="Bajo">
      <formula>NOT(ISERROR(SEARCH("Bajo",J24)))</formula>
    </cfRule>
  </conditionalFormatting>
  <conditionalFormatting sqref="J24">
    <cfRule type="containsText" dxfId="182" priority="114" stopIfTrue="1" operator="containsText" text="Extrema">
      <formula>NOT(ISERROR(SEARCH("Extrema",J24)))</formula>
    </cfRule>
    <cfRule type="containsText" dxfId="181" priority="115" stopIfTrue="1" operator="containsText" text="Alta">
      <formula>NOT(ISERROR(SEARCH("Alta",J24)))</formula>
    </cfRule>
    <cfRule type="containsText" dxfId="180" priority="116" stopIfTrue="1" operator="containsText" text="Moderada">
      <formula>NOT(ISERROR(SEARCH("Moderada",J24)))</formula>
    </cfRule>
    <cfRule type="containsText" dxfId="18" priority="117" stopIfTrue="1" operator="containsText" text="Baja">
      <formula>NOT(ISERROR(SEARCH("Baja",J24)))</formula>
    </cfRule>
  </conditionalFormatting>
  <conditionalFormatting sqref="J3:J23">
    <cfRule type="expression" dxfId="179" priority="113" stopIfTrue="1">
      <formula>IF(H3="",I3="","")</formula>
    </cfRule>
  </conditionalFormatting>
  <conditionalFormatting sqref="J3:J23">
    <cfRule type="containsText" dxfId="178" priority="109" stopIfTrue="1" operator="containsText" text="Extremo">
      <formula>NOT(ISERROR(SEARCH("Extremo",J3)))</formula>
    </cfRule>
    <cfRule type="containsText" dxfId="177" priority="110" stopIfTrue="1" operator="containsText" text="Alto">
      <formula>NOT(ISERROR(SEARCH("Alto",J3)))</formula>
    </cfRule>
    <cfRule type="containsText" dxfId="176" priority="111" stopIfTrue="1" operator="containsText" text="Moderado">
      <formula>NOT(ISERROR(SEARCH("Moderado",J3)))</formula>
    </cfRule>
    <cfRule type="containsText" dxfId="17" priority="112" stopIfTrue="1" operator="containsText" text="Bajo">
      <formula>NOT(ISERROR(SEARCH("Bajo",J3)))</formula>
    </cfRule>
  </conditionalFormatting>
  <conditionalFormatting sqref="J3:J23">
    <cfRule type="containsText" dxfId="175" priority="105" stopIfTrue="1" operator="containsText" text="Extrema">
      <formula>NOT(ISERROR(SEARCH("Extrema",J3)))</formula>
    </cfRule>
    <cfRule type="containsText" dxfId="174" priority="106" stopIfTrue="1" operator="containsText" text="Alta">
      <formula>NOT(ISERROR(SEARCH("Alta",J3)))</formula>
    </cfRule>
    <cfRule type="containsText" dxfId="173" priority="107" stopIfTrue="1" operator="containsText" text="Moderada">
      <formula>NOT(ISERROR(SEARCH("Moderada",J3)))</formula>
    </cfRule>
    <cfRule type="containsText" dxfId="16" priority="108" stopIfTrue="1" operator="containsText" text="Baja">
      <formula>NOT(ISERROR(SEARCH("Baja",J3)))</formula>
    </cfRule>
  </conditionalFormatting>
  <conditionalFormatting sqref="U112 O4:O40 O57:O80 O54:O55 O43:O51 O88:O90">
    <cfRule type="expression" dxfId="172" priority="104" stopIfTrue="1">
      <formula>IF(M4="",N4="","")</formula>
    </cfRule>
  </conditionalFormatting>
  <conditionalFormatting sqref="U112 O4:O40 O57:O80 O54:O55 O43:O51 O88:O90">
    <cfRule type="containsText" dxfId="171" priority="100" stopIfTrue="1" operator="containsText" text="Extremo">
      <formula>NOT(ISERROR(SEARCH("Extremo",O4)))</formula>
    </cfRule>
    <cfRule type="containsText" dxfId="170" priority="101" stopIfTrue="1" operator="containsText" text="Alto">
      <formula>NOT(ISERROR(SEARCH("Alto",O4)))</formula>
    </cfRule>
    <cfRule type="containsText" dxfId="169" priority="102" stopIfTrue="1" operator="containsText" text="Moderado">
      <formula>NOT(ISERROR(SEARCH("Moderado",O4)))</formula>
    </cfRule>
    <cfRule type="containsText" dxfId="15" priority="103" stopIfTrue="1" operator="containsText" text="Bajo">
      <formula>NOT(ISERROR(SEARCH("Bajo",O4)))</formula>
    </cfRule>
  </conditionalFormatting>
  <conditionalFormatting sqref="U112 O4:O40 O57:O80 O54:O55 O43:O51 O88:O90">
    <cfRule type="containsText" dxfId="168" priority="96" stopIfTrue="1" operator="containsText" text="Extrema">
      <formula>NOT(ISERROR(SEARCH("Extrema",O4)))</formula>
    </cfRule>
    <cfRule type="containsText" dxfId="167" priority="97" stopIfTrue="1" operator="containsText" text="Alta">
      <formula>NOT(ISERROR(SEARCH("Alta",O4)))</formula>
    </cfRule>
    <cfRule type="containsText" dxfId="166" priority="98" stopIfTrue="1" operator="containsText" text="Moderada">
      <formula>NOT(ISERROR(SEARCH("Moderada",O4)))</formula>
    </cfRule>
    <cfRule type="containsText" dxfId="14" priority="99" stopIfTrue="1" operator="containsText" text="Baja">
      <formula>NOT(ISERROR(SEARCH("Baja",O4)))</formula>
    </cfRule>
  </conditionalFormatting>
  <conditionalFormatting sqref="T92">
    <cfRule type="cellIs" dxfId="165" priority="59" operator="equal">
      <formula>0</formula>
    </cfRule>
  </conditionalFormatting>
  <conditionalFormatting sqref="J91:J93 O91:O93">
    <cfRule type="expression" dxfId="164" priority="95" stopIfTrue="1">
      <formula>IF(H91="",I91="","")</formula>
    </cfRule>
  </conditionalFormatting>
  <conditionalFormatting sqref="J91:J93 O91:O93">
    <cfRule type="containsText" dxfId="163" priority="91" stopIfTrue="1" operator="containsText" text="Extremo">
      <formula>NOT(ISERROR(SEARCH("Extremo",J91)))</formula>
    </cfRule>
    <cfRule type="containsText" dxfId="162" priority="92" stopIfTrue="1" operator="containsText" text="Alto">
      <formula>NOT(ISERROR(SEARCH("Alto",J91)))</formula>
    </cfRule>
    <cfRule type="containsText" dxfId="161" priority="93" stopIfTrue="1" operator="containsText" text="Moderado">
      <formula>NOT(ISERROR(SEARCH("Moderado",J91)))</formula>
    </cfRule>
    <cfRule type="containsText" dxfId="13" priority="94" stopIfTrue="1" operator="containsText" text="Bajo">
      <formula>NOT(ISERROR(SEARCH("Bajo",J91)))</formula>
    </cfRule>
  </conditionalFormatting>
  <conditionalFormatting sqref="J91:J93 O91:O93">
    <cfRule type="containsText" dxfId="160" priority="87" stopIfTrue="1" operator="containsText" text="Extrema">
      <formula>NOT(ISERROR(SEARCH("Extrema",J91)))</formula>
    </cfRule>
    <cfRule type="containsText" dxfId="159" priority="88" stopIfTrue="1" operator="containsText" text="Alta">
      <formula>NOT(ISERROR(SEARCH("Alta",J91)))</formula>
    </cfRule>
    <cfRule type="containsText" dxfId="158" priority="89" stopIfTrue="1" operator="containsText" text="Moderada">
      <formula>NOT(ISERROR(SEARCH("Moderada",J91)))</formula>
    </cfRule>
    <cfRule type="containsText" dxfId="12" priority="90" stopIfTrue="1" operator="containsText" text="Baja">
      <formula>NOT(ISERROR(SEARCH("Baja",J91)))</formula>
    </cfRule>
  </conditionalFormatting>
  <conditionalFormatting sqref="P91 G91 U91 L91:L93">
    <cfRule type="cellIs" dxfId="157" priority="86" operator="equal">
      <formula>0</formula>
    </cfRule>
  </conditionalFormatting>
  <conditionalFormatting sqref="Q93">
    <cfRule type="containsText" dxfId="156" priority="83" stopIfTrue="1" operator="containsText" text="Reducir">
      <formula>NOT(ISERROR(SEARCH("Reducir",Q93)))</formula>
    </cfRule>
    <cfRule type="containsText" dxfId="155" priority="84" stopIfTrue="1" operator="containsText" text="Asumir">
      <formula>NOT(ISERROR(SEARCH("Asumir",Q93)))</formula>
    </cfRule>
    <cfRule type="containsText" dxfId="154" priority="85" stopIfTrue="1" operator="containsText" text="Evitar">
      <formula>NOT(ISERROR(SEARCH("Evitar",Q93)))</formula>
    </cfRule>
  </conditionalFormatting>
  <conditionalFormatting sqref="F91 H91:I91">
    <cfRule type="cellIs" dxfId="153" priority="82" operator="equal">
      <formula>0</formula>
    </cfRule>
  </conditionalFormatting>
  <conditionalFormatting sqref="E91">
    <cfRule type="containsErrors" dxfId="152" priority="81">
      <formula>ISERROR(E91)</formula>
    </cfRule>
  </conditionalFormatting>
  <conditionalFormatting sqref="D91">
    <cfRule type="cellIs" dxfId="151" priority="80" operator="equal">
      <formula>0</formula>
    </cfRule>
  </conditionalFormatting>
  <conditionalFormatting sqref="Q91:S91">
    <cfRule type="containsText" dxfId="150" priority="76" stopIfTrue="1" operator="containsText" text="Reducir">
      <formula>NOT(ISERROR(SEARCH("Reducir",Q91)))</formula>
    </cfRule>
    <cfRule type="containsText" dxfId="149" priority="77" stopIfTrue="1" operator="containsText" text="Asumir">
      <formula>NOT(ISERROR(SEARCH("Asumir",Q91)))</formula>
    </cfRule>
    <cfRule type="containsText" dxfId="148" priority="78" stopIfTrue="1" operator="containsText" text="Evitar">
      <formula>NOT(ISERROR(SEARCH("Evitar",Q91)))</formula>
    </cfRule>
  </conditionalFormatting>
  <conditionalFormatting sqref="Q93 Q91">
    <cfRule type="expression" dxfId="147" priority="75" stopIfTrue="1">
      <formula>IF(O91="",#REF!="","")</formula>
    </cfRule>
  </conditionalFormatting>
  <conditionalFormatting sqref="T91">
    <cfRule type="cellIs" dxfId="146" priority="74" operator="equal">
      <formula>0</formula>
    </cfRule>
  </conditionalFormatting>
  <conditionalFormatting sqref="R91:S91">
    <cfRule type="expression" dxfId="145" priority="79" stopIfTrue="1">
      <formula>IF(Q91="",#REF!="","")</formula>
    </cfRule>
  </conditionalFormatting>
  <conditionalFormatting sqref="G93">
    <cfRule type="cellIs" dxfId="144" priority="73" operator="equal">
      <formula>0</formula>
    </cfRule>
  </conditionalFormatting>
  <conditionalFormatting sqref="P93">
    <cfRule type="cellIs" dxfId="143" priority="72" operator="equal">
      <formula>0</formula>
    </cfRule>
  </conditionalFormatting>
  <conditionalFormatting sqref="T93">
    <cfRule type="cellIs" dxfId="142" priority="71" operator="equal">
      <formula>0</formula>
    </cfRule>
  </conditionalFormatting>
  <conditionalFormatting sqref="U93">
    <cfRule type="cellIs" dxfId="141" priority="70" operator="equal">
      <formula>0</formula>
    </cfRule>
  </conditionalFormatting>
  <conditionalFormatting sqref="R93:S93">
    <cfRule type="containsText" dxfId="140" priority="66" stopIfTrue="1" operator="containsText" text="Reducir">
      <formula>NOT(ISERROR(SEARCH("Reducir",R93)))</formula>
    </cfRule>
    <cfRule type="containsText" dxfId="139" priority="67" stopIfTrue="1" operator="containsText" text="Asumir">
      <formula>NOT(ISERROR(SEARCH("Asumir",R93)))</formula>
    </cfRule>
    <cfRule type="containsText" dxfId="138" priority="68" stopIfTrue="1" operator="containsText" text="Evitar">
      <formula>NOT(ISERROR(SEARCH("Evitar",R93)))</formula>
    </cfRule>
  </conditionalFormatting>
  <conditionalFormatting sqref="R93:S93">
    <cfRule type="expression" dxfId="137" priority="69" stopIfTrue="1">
      <formula>IF(Q93="",#REF!="","")</formula>
    </cfRule>
  </conditionalFormatting>
  <conditionalFormatting sqref="G92">
    <cfRule type="cellIs" dxfId="136" priority="65" operator="equal">
      <formula>0</formula>
    </cfRule>
  </conditionalFormatting>
  <conditionalFormatting sqref="Q92:S92">
    <cfRule type="containsText" dxfId="135" priority="61" stopIfTrue="1" operator="containsText" text="Reducir">
      <formula>NOT(ISERROR(SEARCH("Reducir",Q92)))</formula>
    </cfRule>
    <cfRule type="containsText" dxfId="134" priority="62" stopIfTrue="1" operator="containsText" text="Asumir">
      <formula>NOT(ISERROR(SEARCH("Asumir",Q92)))</formula>
    </cfRule>
    <cfRule type="containsText" dxfId="133" priority="63" stopIfTrue="1" operator="containsText" text="Evitar">
      <formula>NOT(ISERROR(SEARCH("Evitar",Q92)))</formula>
    </cfRule>
  </conditionalFormatting>
  <conditionalFormatting sqref="Q92">
    <cfRule type="expression" dxfId="132" priority="60" stopIfTrue="1">
      <formula>IF(O92="",#REF!="","")</formula>
    </cfRule>
  </conditionalFormatting>
  <conditionalFormatting sqref="R92:S92">
    <cfRule type="expression" dxfId="131" priority="64" stopIfTrue="1">
      <formula>IF(Q92="",#REF!="","")</formula>
    </cfRule>
  </conditionalFormatting>
  <conditionalFormatting sqref="J101:J103 O101:O103">
    <cfRule type="expression" dxfId="130" priority="58" stopIfTrue="1">
      <formula>IF(H101="",I101="","")</formula>
    </cfRule>
  </conditionalFormatting>
  <conditionalFormatting sqref="J101:J103 O101:O103">
    <cfRule type="containsText" dxfId="129" priority="54" stopIfTrue="1" operator="containsText" text="Extremo">
      <formula>NOT(ISERROR(SEARCH("Extremo",J101)))</formula>
    </cfRule>
    <cfRule type="containsText" dxfId="128" priority="55" stopIfTrue="1" operator="containsText" text="Alto">
      <formula>NOT(ISERROR(SEARCH("Alto",J101)))</formula>
    </cfRule>
    <cfRule type="containsText" dxfId="127" priority="56" stopIfTrue="1" operator="containsText" text="Moderado">
      <formula>NOT(ISERROR(SEARCH("Moderado",J101)))</formula>
    </cfRule>
    <cfRule type="containsText" dxfId="11" priority="57" stopIfTrue="1" operator="containsText" text="Bajo">
      <formula>NOT(ISERROR(SEARCH("Bajo",J101)))</formula>
    </cfRule>
  </conditionalFormatting>
  <conditionalFormatting sqref="J101:J103 O101:O103">
    <cfRule type="containsText" dxfId="126" priority="50" stopIfTrue="1" operator="containsText" text="Extrema">
      <formula>NOT(ISERROR(SEARCH("Extrema",J101)))</formula>
    </cfRule>
    <cfRule type="containsText" dxfId="125" priority="51" stopIfTrue="1" operator="containsText" text="Alta">
      <formula>NOT(ISERROR(SEARCH("Alta",J101)))</formula>
    </cfRule>
    <cfRule type="containsText" dxfId="124" priority="52" stopIfTrue="1" operator="containsText" text="Moderada">
      <formula>NOT(ISERROR(SEARCH("Moderada",J101)))</formula>
    </cfRule>
    <cfRule type="containsText" dxfId="10" priority="53" stopIfTrue="1" operator="containsText" text="Baja">
      <formula>NOT(ISERROR(SEARCH("Baja",J101)))</formula>
    </cfRule>
  </conditionalFormatting>
  <conditionalFormatting sqref="J83 O83">
    <cfRule type="expression" dxfId="123" priority="49" stopIfTrue="1">
      <formula>IF(H83="",I83="","")</formula>
    </cfRule>
  </conditionalFormatting>
  <conditionalFormatting sqref="J83 O83">
    <cfRule type="containsText" dxfId="122" priority="45" stopIfTrue="1" operator="containsText" text="Extremo">
      <formula>NOT(ISERROR(SEARCH("Extremo",J83)))</formula>
    </cfRule>
    <cfRule type="containsText" dxfId="121" priority="46" stopIfTrue="1" operator="containsText" text="Alto">
      <formula>NOT(ISERROR(SEARCH("Alto",J83)))</formula>
    </cfRule>
    <cfRule type="containsText" dxfId="120" priority="47" stopIfTrue="1" operator="containsText" text="Moderado">
      <formula>NOT(ISERROR(SEARCH("Moderado",J83)))</formula>
    </cfRule>
    <cfRule type="containsText" dxfId="9" priority="48" stopIfTrue="1" operator="containsText" text="Bajo">
      <formula>NOT(ISERROR(SEARCH("Bajo",J83)))</formula>
    </cfRule>
  </conditionalFormatting>
  <conditionalFormatting sqref="J83 O83">
    <cfRule type="containsText" dxfId="119" priority="41" stopIfTrue="1" operator="containsText" text="Extrema">
      <formula>NOT(ISERROR(SEARCH("Extrema",J83)))</formula>
    </cfRule>
    <cfRule type="containsText" dxfId="118" priority="42" stopIfTrue="1" operator="containsText" text="Alta">
      <formula>NOT(ISERROR(SEARCH("Alta",J83)))</formula>
    </cfRule>
    <cfRule type="containsText" dxfId="117" priority="43" stopIfTrue="1" operator="containsText" text="Moderada">
      <formula>NOT(ISERROR(SEARCH("Moderada",J83)))</formula>
    </cfRule>
    <cfRule type="containsText" dxfId="8" priority="44" stopIfTrue="1" operator="containsText" text="Baja">
      <formula>NOT(ISERROR(SEARCH("Baja",J83)))</formula>
    </cfRule>
  </conditionalFormatting>
  <conditionalFormatting sqref="J81 O81">
    <cfRule type="expression" dxfId="116" priority="40" stopIfTrue="1">
      <formula>IF(H81="",I81="","")</formula>
    </cfRule>
  </conditionalFormatting>
  <conditionalFormatting sqref="J81 O81">
    <cfRule type="containsText" dxfId="115" priority="36" stopIfTrue="1" operator="containsText" text="Extremo">
      <formula>NOT(ISERROR(SEARCH("Extremo",J81)))</formula>
    </cfRule>
    <cfRule type="containsText" dxfId="114" priority="37" stopIfTrue="1" operator="containsText" text="Alto">
      <formula>NOT(ISERROR(SEARCH("Alto",J81)))</formula>
    </cfRule>
    <cfRule type="containsText" dxfId="113" priority="38" stopIfTrue="1" operator="containsText" text="Moderado">
      <formula>NOT(ISERROR(SEARCH("Moderado",J81)))</formula>
    </cfRule>
    <cfRule type="containsText" dxfId="7" priority="39" stopIfTrue="1" operator="containsText" text="Bajo">
      <formula>NOT(ISERROR(SEARCH("Bajo",J81)))</formula>
    </cfRule>
  </conditionalFormatting>
  <conditionalFormatting sqref="J81 O81">
    <cfRule type="containsText" dxfId="112" priority="32" stopIfTrue="1" operator="containsText" text="Extrema">
      <formula>NOT(ISERROR(SEARCH("Extrema",J81)))</formula>
    </cfRule>
    <cfRule type="containsText" dxfId="111" priority="33" stopIfTrue="1" operator="containsText" text="Alta">
      <formula>NOT(ISERROR(SEARCH("Alta",J81)))</formula>
    </cfRule>
    <cfRule type="containsText" dxfId="110" priority="34" stopIfTrue="1" operator="containsText" text="Moderada">
      <formula>NOT(ISERROR(SEARCH("Moderada",J81)))</formula>
    </cfRule>
    <cfRule type="containsText" dxfId="6" priority="35" stopIfTrue="1" operator="containsText" text="Baja">
      <formula>NOT(ISERROR(SEARCH("Baja",J81)))</formula>
    </cfRule>
  </conditionalFormatting>
  <conditionalFormatting sqref="J82">
    <cfRule type="expression" dxfId="109" priority="31" stopIfTrue="1">
      <formula>IF(H82="",I82="","")</formula>
    </cfRule>
  </conditionalFormatting>
  <conditionalFormatting sqref="J82">
    <cfRule type="containsText" dxfId="108" priority="27" stopIfTrue="1" operator="containsText" text="Extremo">
      <formula>NOT(ISERROR(SEARCH("Extremo",J82)))</formula>
    </cfRule>
    <cfRule type="containsText" dxfId="107" priority="28" stopIfTrue="1" operator="containsText" text="Alto">
      <formula>NOT(ISERROR(SEARCH("Alto",J82)))</formula>
    </cfRule>
    <cfRule type="containsText" dxfId="106" priority="29" stopIfTrue="1" operator="containsText" text="Moderado">
      <formula>NOT(ISERROR(SEARCH("Moderado",J82)))</formula>
    </cfRule>
    <cfRule type="containsText" dxfId="5" priority="30" stopIfTrue="1" operator="containsText" text="Bajo">
      <formula>NOT(ISERROR(SEARCH("Bajo",J82)))</formula>
    </cfRule>
  </conditionalFormatting>
  <conditionalFormatting sqref="J82">
    <cfRule type="containsText" dxfId="105" priority="23" stopIfTrue="1" operator="containsText" text="Extrema">
      <formula>NOT(ISERROR(SEARCH("Extrema",J82)))</formula>
    </cfRule>
    <cfRule type="containsText" dxfId="104" priority="24" stopIfTrue="1" operator="containsText" text="Alta">
      <formula>NOT(ISERROR(SEARCH("Alta",J82)))</formula>
    </cfRule>
    <cfRule type="containsText" dxfId="103" priority="25" stopIfTrue="1" operator="containsText" text="Moderada">
      <formula>NOT(ISERROR(SEARCH("Moderada",J82)))</formula>
    </cfRule>
    <cfRule type="containsText" dxfId="4" priority="26" stopIfTrue="1" operator="containsText" text="Baja">
      <formula>NOT(ISERROR(SEARCH("Baja",J82)))</formula>
    </cfRule>
  </conditionalFormatting>
  <conditionalFormatting sqref="O82">
    <cfRule type="expression" dxfId="102" priority="22" stopIfTrue="1">
      <formula>IF(M82="",N82="","")</formula>
    </cfRule>
  </conditionalFormatting>
  <conditionalFormatting sqref="O82">
    <cfRule type="containsText" dxfId="101" priority="18" stopIfTrue="1" operator="containsText" text="Extremo">
      <formula>NOT(ISERROR(SEARCH("Extremo",O82)))</formula>
    </cfRule>
    <cfRule type="containsText" dxfId="100" priority="19" stopIfTrue="1" operator="containsText" text="Alto">
      <formula>NOT(ISERROR(SEARCH("Alto",O82)))</formula>
    </cfRule>
    <cfRule type="containsText" dxfId="99" priority="20" stopIfTrue="1" operator="containsText" text="Moderado">
      <formula>NOT(ISERROR(SEARCH("Moderado",O82)))</formula>
    </cfRule>
    <cfRule type="containsText" dxfId="3" priority="21" stopIfTrue="1" operator="containsText" text="Bajo">
      <formula>NOT(ISERROR(SEARCH("Bajo",O82)))</formula>
    </cfRule>
  </conditionalFormatting>
  <conditionalFormatting sqref="O82">
    <cfRule type="containsText" dxfId="98" priority="14" stopIfTrue="1" operator="containsText" text="Extrema">
      <formula>NOT(ISERROR(SEARCH("Extrema",O82)))</formula>
    </cfRule>
    <cfRule type="containsText" dxfId="97" priority="15" stopIfTrue="1" operator="containsText" text="Alta">
      <formula>NOT(ISERROR(SEARCH("Alta",O82)))</formula>
    </cfRule>
    <cfRule type="containsText" dxfId="96" priority="16" stopIfTrue="1" operator="containsText" text="Moderada">
      <formula>NOT(ISERROR(SEARCH("Moderada",O82)))</formula>
    </cfRule>
    <cfRule type="containsText" dxfId="2" priority="17" stopIfTrue="1" operator="containsText" text="Baja">
      <formula>NOT(ISERROR(SEARCH("Baja",O82)))</formula>
    </cfRule>
  </conditionalFormatting>
  <conditionalFormatting sqref="J84:J87 O84:O87">
    <cfRule type="expression" dxfId="95" priority="13" stopIfTrue="1">
      <formula>IF(H84="",I84="","")</formula>
    </cfRule>
  </conditionalFormatting>
  <conditionalFormatting sqref="J84:J87 O84:O87">
    <cfRule type="containsText" dxfId="94" priority="9" stopIfTrue="1" operator="containsText" text="Extremo">
      <formula>NOT(ISERROR(SEARCH("Extremo",J84)))</formula>
    </cfRule>
    <cfRule type="containsText" dxfId="93" priority="10" stopIfTrue="1" operator="containsText" text="Alto">
      <formula>NOT(ISERROR(SEARCH("Alto",J84)))</formula>
    </cfRule>
    <cfRule type="containsText" dxfId="92" priority="11" stopIfTrue="1" operator="containsText" text="Moderado">
      <formula>NOT(ISERROR(SEARCH("Moderado",J84)))</formula>
    </cfRule>
    <cfRule type="containsText" dxfId="1" priority="12" stopIfTrue="1" operator="containsText" text="Bajo">
      <formula>NOT(ISERROR(SEARCH("Bajo",J84)))</formula>
    </cfRule>
  </conditionalFormatting>
  <conditionalFormatting sqref="J84:J87 O84:O87">
    <cfRule type="containsText" dxfId="91" priority="5" stopIfTrue="1" operator="containsText" text="Extrema">
      <formula>NOT(ISERROR(SEARCH("Extrema",J84)))</formula>
    </cfRule>
    <cfRule type="containsText" dxfId="90" priority="6" stopIfTrue="1" operator="containsText" text="Alta">
      <formula>NOT(ISERROR(SEARCH("Alta",J84)))</formula>
    </cfRule>
    <cfRule type="containsText" dxfId="89" priority="7" stopIfTrue="1" operator="containsText" text="Moderada">
      <formula>NOT(ISERROR(SEARCH("Moderada",J84)))</formula>
    </cfRule>
    <cfRule type="containsText" dxfId="0" priority="8" stopIfTrue="1" operator="containsText" text="Baja">
      <formula>NOT(ISERROR(SEARCH("Baja",J84)))</formula>
    </cfRule>
  </conditionalFormatting>
  <conditionalFormatting sqref="L84">
    <cfRule type="cellIs" dxfId="88" priority="4" operator="equal">
      <formula>0</formula>
    </cfRule>
  </conditionalFormatting>
  <conditionalFormatting sqref="P84 T84">
    <cfRule type="cellIs" dxfId="87" priority="3" operator="equal">
      <formula>0</formula>
    </cfRule>
  </conditionalFormatting>
  <conditionalFormatting sqref="Q84">
    <cfRule type="expression" dxfId="86" priority="1" stopIfTrue="1">
      <formula>IF(O84="",#REF!="","")</formula>
    </cfRule>
  </conditionalFormatting>
  <conditionalFormatting sqref="R84:S84">
    <cfRule type="expression" dxfId="85" priority="2" stopIfTrue="1">
      <formula>IF(Q84="",#REF!="","")</formula>
    </cfRule>
  </conditionalFormatting>
  <pageMargins left="1.1023622047244095" right="0" top="0.74803149606299213" bottom="0.74803149606299213" header="0.31496062992125984" footer="0.31496062992125984"/>
  <pageSetup paperSize="5" scale="55"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1"/>
  <sheetViews>
    <sheetView topLeftCell="A12" zoomScale="90" zoomScaleNormal="90" workbookViewId="0">
      <selection activeCell="F9" sqref="F9"/>
    </sheetView>
  </sheetViews>
  <sheetFormatPr baseColWidth="10" defaultColWidth="11.5" defaultRowHeight="15" x14ac:dyDescent="0.2"/>
  <cols>
    <col min="1" max="1" width="34.5" style="4" bestFit="1" customWidth="1"/>
    <col min="2" max="2" width="38.5" style="4" customWidth="1"/>
    <col min="3" max="3" width="20.5" style="4" customWidth="1"/>
    <col min="4" max="4" width="16.5" style="4" bestFit="1" customWidth="1"/>
    <col min="5" max="5" width="23.5" style="4" customWidth="1"/>
    <col min="6" max="6" width="60.6640625" style="4" customWidth="1"/>
    <col min="7" max="16384" width="11.5" style="4"/>
  </cols>
  <sheetData>
    <row r="1" spans="1:5" s="22" customFormat="1" ht="21" x14ac:dyDescent="0.2">
      <c r="A1" s="290" t="s">
        <v>949</v>
      </c>
      <c r="B1" s="291"/>
      <c r="C1" s="291"/>
      <c r="D1" s="291"/>
      <c r="E1" s="291"/>
    </row>
  </sheetData>
  <mergeCells count="1">
    <mergeCell ref="A1:E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18"/>
  <sheetViews>
    <sheetView zoomScale="90" zoomScaleNormal="90" workbookViewId="0">
      <selection activeCell="J3" sqref="J3"/>
    </sheetView>
  </sheetViews>
  <sheetFormatPr baseColWidth="10" defaultRowHeight="15" x14ac:dyDescent="0.2"/>
  <cols>
    <col min="1" max="1" width="17.33203125" customWidth="1"/>
    <col min="2" max="2" width="4.5" bestFit="1" customWidth="1"/>
    <col min="3" max="3" width="37.1640625" customWidth="1"/>
    <col min="4" max="4" width="28.83203125" customWidth="1"/>
    <col min="5" max="5" width="19.1640625" customWidth="1"/>
    <col min="6" max="6" width="17.33203125" customWidth="1"/>
    <col min="7" max="7" width="13.1640625" style="3" customWidth="1"/>
  </cols>
  <sheetData>
    <row r="1" spans="1:7" ht="16" thickBot="1" x14ac:dyDescent="0.25">
      <c r="A1" s="292" t="s">
        <v>574</v>
      </c>
      <c r="B1" s="292"/>
      <c r="C1" s="292"/>
      <c r="D1" s="292"/>
      <c r="E1" s="292"/>
      <c r="F1" s="292"/>
      <c r="G1" s="292"/>
    </row>
    <row r="2" spans="1:7" ht="46.5" customHeight="1" x14ac:dyDescent="0.2">
      <c r="A2" s="59" t="s">
        <v>575</v>
      </c>
      <c r="B2" s="293" t="s">
        <v>7</v>
      </c>
      <c r="C2" s="293"/>
      <c r="D2" s="60" t="s">
        <v>576</v>
      </c>
      <c r="E2" s="60" t="s">
        <v>577</v>
      </c>
      <c r="F2" s="60" t="s">
        <v>23</v>
      </c>
      <c r="G2" s="61" t="s">
        <v>578</v>
      </c>
    </row>
    <row r="3" spans="1:7" ht="102.75" customHeight="1" x14ac:dyDescent="0.2">
      <c r="A3" s="294" t="s">
        <v>579</v>
      </c>
      <c r="B3" s="23" t="s">
        <v>580</v>
      </c>
      <c r="C3" s="24" t="s">
        <v>581</v>
      </c>
      <c r="D3" s="24" t="s">
        <v>639</v>
      </c>
      <c r="E3" s="24" t="s">
        <v>640</v>
      </c>
      <c r="F3" s="24" t="s">
        <v>582</v>
      </c>
      <c r="G3" s="174">
        <v>43860</v>
      </c>
    </row>
    <row r="4" spans="1:7" ht="75" x14ac:dyDescent="0.2">
      <c r="A4" s="295"/>
      <c r="B4" s="23" t="s">
        <v>583</v>
      </c>
      <c r="C4" s="24" t="s">
        <v>584</v>
      </c>
      <c r="D4" s="24" t="s">
        <v>585</v>
      </c>
      <c r="E4" s="24" t="s">
        <v>586</v>
      </c>
      <c r="F4" s="24" t="s">
        <v>582</v>
      </c>
      <c r="G4" s="174">
        <v>43865</v>
      </c>
    </row>
    <row r="5" spans="1:7" ht="75" x14ac:dyDescent="0.2">
      <c r="A5" s="295"/>
      <c r="B5" s="23" t="s">
        <v>587</v>
      </c>
      <c r="C5" s="24" t="s">
        <v>995</v>
      </c>
      <c r="D5" s="24" t="s">
        <v>588</v>
      </c>
      <c r="E5" s="24" t="s">
        <v>589</v>
      </c>
      <c r="F5" s="24" t="s">
        <v>582</v>
      </c>
      <c r="G5" s="25">
        <v>43867</v>
      </c>
    </row>
    <row r="6" spans="1:7" ht="60" x14ac:dyDescent="0.2">
      <c r="A6" s="296"/>
      <c r="B6" s="23">
        <v>1.4</v>
      </c>
      <c r="C6" s="24" t="s">
        <v>590</v>
      </c>
      <c r="D6" s="26" t="s">
        <v>591</v>
      </c>
      <c r="E6" s="24" t="s">
        <v>592</v>
      </c>
      <c r="F6" s="24" t="s">
        <v>641</v>
      </c>
      <c r="G6" s="25" t="s">
        <v>961</v>
      </c>
    </row>
    <row r="7" spans="1:7" ht="30" x14ac:dyDescent="0.2">
      <c r="A7" s="297" t="s">
        <v>593</v>
      </c>
      <c r="B7" s="23" t="s">
        <v>594</v>
      </c>
      <c r="C7" s="24" t="s">
        <v>595</v>
      </c>
      <c r="D7" s="24" t="s">
        <v>596</v>
      </c>
      <c r="E7" s="24" t="s">
        <v>597</v>
      </c>
      <c r="F7" s="24" t="s">
        <v>582</v>
      </c>
      <c r="G7" s="25">
        <v>43892</v>
      </c>
    </row>
    <row r="8" spans="1:7" ht="30" x14ac:dyDescent="0.2">
      <c r="A8" s="298"/>
      <c r="B8" s="23" t="s">
        <v>598</v>
      </c>
      <c r="C8" s="24" t="s">
        <v>599</v>
      </c>
      <c r="D8" s="24" t="s">
        <v>600</v>
      </c>
      <c r="E8" s="24" t="s">
        <v>601</v>
      </c>
      <c r="F8" s="24" t="s">
        <v>602</v>
      </c>
      <c r="G8" s="25" t="s">
        <v>962</v>
      </c>
    </row>
    <row r="9" spans="1:7" ht="45" x14ac:dyDescent="0.2">
      <c r="A9" s="297" t="s">
        <v>603</v>
      </c>
      <c r="B9" s="23" t="s">
        <v>604</v>
      </c>
      <c r="C9" s="24" t="s">
        <v>605</v>
      </c>
      <c r="D9" s="27" t="s">
        <v>606</v>
      </c>
      <c r="E9" s="27" t="s">
        <v>607</v>
      </c>
      <c r="F9" s="27" t="s">
        <v>608</v>
      </c>
      <c r="G9" s="25">
        <v>43906</v>
      </c>
    </row>
    <row r="10" spans="1:7" ht="60" x14ac:dyDescent="0.2">
      <c r="A10" s="297"/>
      <c r="B10" s="23" t="s">
        <v>609</v>
      </c>
      <c r="C10" s="28" t="s">
        <v>610</v>
      </c>
      <c r="D10" s="27" t="s">
        <v>611</v>
      </c>
      <c r="E10" s="27" t="s">
        <v>612</v>
      </c>
      <c r="F10" s="27" t="s">
        <v>613</v>
      </c>
      <c r="G10" s="25">
        <v>43900</v>
      </c>
    </row>
    <row r="11" spans="1:7" ht="90" x14ac:dyDescent="0.2">
      <c r="A11" s="297"/>
      <c r="B11" s="23">
        <v>3.3</v>
      </c>
      <c r="C11" s="24" t="s">
        <v>614</v>
      </c>
      <c r="D11" s="27" t="s">
        <v>615</v>
      </c>
      <c r="E11" s="27" t="s">
        <v>616</v>
      </c>
      <c r="F11" s="27" t="s">
        <v>617</v>
      </c>
      <c r="G11" s="25" t="s">
        <v>996</v>
      </c>
    </row>
    <row r="12" spans="1:7" ht="30" x14ac:dyDescent="0.2">
      <c r="A12" s="297" t="s">
        <v>618</v>
      </c>
      <c r="B12" s="23" t="s">
        <v>619</v>
      </c>
      <c r="C12" s="28" t="s">
        <v>620</v>
      </c>
      <c r="D12" s="27" t="s">
        <v>621</v>
      </c>
      <c r="E12" s="27" t="s">
        <v>622</v>
      </c>
      <c r="F12" s="27" t="s">
        <v>623</v>
      </c>
      <c r="G12" s="25" t="s">
        <v>963</v>
      </c>
    </row>
    <row r="13" spans="1:7" ht="30" x14ac:dyDescent="0.2">
      <c r="A13" s="297"/>
      <c r="B13" s="23" t="s">
        <v>624</v>
      </c>
      <c r="C13" s="28" t="s">
        <v>642</v>
      </c>
      <c r="D13" s="27" t="s">
        <v>625</v>
      </c>
      <c r="E13" s="27" t="s">
        <v>626</v>
      </c>
      <c r="F13" s="27" t="s">
        <v>623</v>
      </c>
      <c r="G13" s="25" t="s">
        <v>963</v>
      </c>
    </row>
    <row r="14" spans="1:7" ht="45" x14ac:dyDescent="0.2">
      <c r="A14" s="297"/>
      <c r="B14" s="23" t="s">
        <v>627</v>
      </c>
      <c r="C14" s="28" t="s">
        <v>628</v>
      </c>
      <c r="D14" s="27" t="s">
        <v>629</v>
      </c>
      <c r="E14" s="27" t="s">
        <v>630</v>
      </c>
      <c r="F14" s="27" t="s">
        <v>623</v>
      </c>
      <c r="G14" s="25" t="s">
        <v>963</v>
      </c>
    </row>
    <row r="15" spans="1:7" ht="75" x14ac:dyDescent="0.2">
      <c r="A15" s="297"/>
      <c r="B15" s="23" t="s">
        <v>631</v>
      </c>
      <c r="C15" s="28" t="s">
        <v>632</v>
      </c>
      <c r="D15" s="27" t="s">
        <v>633</v>
      </c>
      <c r="E15" s="27" t="s">
        <v>634</v>
      </c>
      <c r="F15" s="27" t="s">
        <v>623</v>
      </c>
      <c r="G15" s="25" t="s">
        <v>965</v>
      </c>
    </row>
    <row r="16" spans="1:7" ht="46" thickBot="1" x14ac:dyDescent="0.25">
      <c r="A16" s="299"/>
      <c r="B16" s="29" t="s">
        <v>635</v>
      </c>
      <c r="C16" s="30" t="s">
        <v>636</v>
      </c>
      <c r="D16" s="31" t="s">
        <v>637</v>
      </c>
      <c r="E16" s="31" t="s">
        <v>638</v>
      </c>
      <c r="F16" s="31" t="s">
        <v>623</v>
      </c>
      <c r="G16" s="36" t="s">
        <v>964</v>
      </c>
    </row>
    <row r="18" spans="1:1" x14ac:dyDescent="0.2">
      <c r="A18" t="s">
        <v>643</v>
      </c>
    </row>
  </sheetData>
  <mergeCells count="6">
    <mergeCell ref="A1:G1"/>
    <mergeCell ref="B2:C2"/>
    <mergeCell ref="A3:A6"/>
    <mergeCell ref="A7:A8"/>
    <mergeCell ref="A9:A11"/>
    <mergeCell ref="A12:A16"/>
  </mergeCells>
  <hyperlinks>
    <hyperlink ref="C11" r:id="rId1" display="http://cesar.gov.co/c/index.php/es/oprendidcuentas"/>
  </hyperlinks>
  <pageMargins left="0.25" right="0.25" top="0.75" bottom="0.75" header="0.3" footer="0.3"/>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3"/>
  <sheetViews>
    <sheetView topLeftCell="A9" zoomScale="90" zoomScaleNormal="90" workbookViewId="0">
      <selection activeCell="I10" sqref="I10"/>
    </sheetView>
  </sheetViews>
  <sheetFormatPr baseColWidth="10" defaultColWidth="11.5" defaultRowHeight="13" x14ac:dyDescent="0.2"/>
  <cols>
    <col min="1" max="1" width="26.6640625" style="186" customWidth="1"/>
    <col min="2" max="2" width="2" style="186" bestFit="1" customWidth="1"/>
    <col min="3" max="3" width="37.6640625" style="186" customWidth="1"/>
    <col min="4" max="4" width="32" style="186" customWidth="1"/>
    <col min="5" max="5" width="24.5" style="186" customWidth="1"/>
    <col min="6" max="6" width="25.5" style="186" bestFit="1" customWidth="1"/>
    <col min="7" max="7" width="13.83203125" style="187" customWidth="1"/>
    <col min="8" max="16384" width="11.5" style="186"/>
  </cols>
  <sheetData>
    <row r="1" spans="1:7" ht="19.5" customHeight="1" x14ac:dyDescent="0.2">
      <c r="A1" s="300" t="s">
        <v>644</v>
      </c>
      <c r="B1" s="300"/>
      <c r="C1" s="300"/>
      <c r="D1" s="300"/>
      <c r="E1" s="300"/>
      <c r="F1" s="300"/>
      <c r="G1" s="300"/>
    </row>
    <row r="2" spans="1:7" ht="38.25" customHeight="1" x14ac:dyDescent="0.2">
      <c r="A2" s="175" t="s">
        <v>645</v>
      </c>
      <c r="B2" s="301" t="s">
        <v>646</v>
      </c>
      <c r="C2" s="301"/>
      <c r="D2" s="301"/>
      <c r="E2" s="301"/>
      <c r="F2" s="301"/>
      <c r="G2" s="301"/>
    </row>
    <row r="3" spans="1:7" ht="28" x14ac:dyDescent="0.2">
      <c r="A3" s="176" t="s">
        <v>647</v>
      </c>
      <c r="B3" s="176"/>
      <c r="C3" s="176" t="s">
        <v>7</v>
      </c>
      <c r="D3" s="177" t="s">
        <v>576</v>
      </c>
      <c r="E3" s="176" t="s">
        <v>577</v>
      </c>
      <c r="F3" s="176" t="s">
        <v>23</v>
      </c>
      <c r="G3" s="177" t="s">
        <v>578</v>
      </c>
    </row>
    <row r="4" spans="1:7" ht="70" x14ac:dyDescent="0.2">
      <c r="A4" s="178" t="s">
        <v>966</v>
      </c>
      <c r="B4" s="179">
        <v>1</v>
      </c>
      <c r="C4" s="187" t="s">
        <v>967</v>
      </c>
      <c r="D4" s="188" t="s">
        <v>968</v>
      </c>
      <c r="E4" s="189" t="s">
        <v>969</v>
      </c>
      <c r="F4" s="188" t="s">
        <v>648</v>
      </c>
      <c r="G4" s="190">
        <v>44196</v>
      </c>
    </row>
    <row r="5" spans="1:7" ht="56" x14ac:dyDescent="0.2">
      <c r="A5" s="302" t="s">
        <v>652</v>
      </c>
      <c r="B5" s="179">
        <v>2.1</v>
      </c>
      <c r="C5" s="188" t="s">
        <v>970</v>
      </c>
      <c r="D5" s="188" t="s">
        <v>971</v>
      </c>
      <c r="E5" s="189"/>
      <c r="F5" s="188" t="s">
        <v>648</v>
      </c>
      <c r="G5" s="190" t="s">
        <v>468</v>
      </c>
    </row>
    <row r="6" spans="1:7" ht="42" x14ac:dyDescent="0.2">
      <c r="A6" s="303"/>
      <c r="B6" s="179">
        <v>2.2000000000000002</v>
      </c>
      <c r="C6" s="191" t="s">
        <v>972</v>
      </c>
      <c r="D6" s="188" t="s">
        <v>971</v>
      </c>
      <c r="E6" s="189" t="s">
        <v>973</v>
      </c>
      <c r="F6" s="188" t="s">
        <v>974</v>
      </c>
      <c r="G6" s="190" t="s">
        <v>975</v>
      </c>
    </row>
    <row r="7" spans="1:7" ht="210" x14ac:dyDescent="0.2">
      <c r="A7" s="302" t="s">
        <v>653</v>
      </c>
      <c r="B7" s="179">
        <v>1</v>
      </c>
      <c r="C7" s="188" t="s">
        <v>976</v>
      </c>
      <c r="D7" s="188" t="s">
        <v>649</v>
      </c>
      <c r="E7" s="305" t="s">
        <v>977</v>
      </c>
      <c r="F7" s="188" t="s">
        <v>650</v>
      </c>
      <c r="G7" s="188" t="s">
        <v>978</v>
      </c>
    </row>
    <row r="8" spans="1:7" ht="70" x14ac:dyDescent="0.2">
      <c r="A8" s="304"/>
      <c r="B8" s="179">
        <v>2</v>
      </c>
      <c r="C8" s="188" t="s">
        <v>979</v>
      </c>
      <c r="D8" s="192" t="s">
        <v>980</v>
      </c>
      <c r="E8" s="306"/>
      <c r="F8" s="192" t="s">
        <v>650</v>
      </c>
      <c r="G8" s="190" t="s">
        <v>975</v>
      </c>
    </row>
    <row r="9" spans="1:7" ht="42" x14ac:dyDescent="0.2">
      <c r="A9" s="303"/>
      <c r="B9" s="179">
        <v>3</v>
      </c>
      <c r="C9" s="188" t="s">
        <v>981</v>
      </c>
      <c r="D9" s="192" t="s">
        <v>982</v>
      </c>
      <c r="E9" s="193" t="s">
        <v>983</v>
      </c>
      <c r="F9" s="192" t="s">
        <v>650</v>
      </c>
      <c r="G9" s="190">
        <v>44196</v>
      </c>
    </row>
    <row r="10" spans="1:7" ht="98" x14ac:dyDescent="0.2">
      <c r="A10" s="302" t="s">
        <v>984</v>
      </c>
      <c r="B10" s="179">
        <v>1</v>
      </c>
      <c r="C10" s="192" t="s">
        <v>985</v>
      </c>
      <c r="D10" s="188" t="s">
        <v>986</v>
      </c>
      <c r="E10" s="188" t="s">
        <v>987</v>
      </c>
      <c r="F10" s="188" t="s">
        <v>988</v>
      </c>
      <c r="G10" s="190">
        <v>44012</v>
      </c>
    </row>
    <row r="11" spans="1:7" ht="56" x14ac:dyDescent="0.2">
      <c r="A11" s="304"/>
      <c r="B11" s="179">
        <v>2</v>
      </c>
      <c r="C11" s="188" t="s">
        <v>989</v>
      </c>
      <c r="D11" s="192"/>
      <c r="E11" s="192"/>
      <c r="F11" s="188" t="s">
        <v>990</v>
      </c>
      <c r="G11" s="190">
        <v>44012</v>
      </c>
    </row>
    <row r="12" spans="1:7" ht="28" x14ac:dyDescent="0.2">
      <c r="A12" s="303"/>
      <c r="B12" s="179">
        <v>3</v>
      </c>
      <c r="C12" s="188" t="s">
        <v>991</v>
      </c>
      <c r="D12" s="188" t="s">
        <v>992</v>
      </c>
      <c r="E12" s="192"/>
      <c r="F12" s="188" t="s">
        <v>990</v>
      </c>
      <c r="G12" s="188" t="s">
        <v>993</v>
      </c>
    </row>
    <row r="13" spans="1:7" ht="70" x14ac:dyDescent="0.2">
      <c r="A13" s="180" t="s">
        <v>654</v>
      </c>
      <c r="B13" s="179">
        <v>1</v>
      </c>
      <c r="C13" s="192" t="s">
        <v>994</v>
      </c>
      <c r="D13" s="192" t="s">
        <v>651</v>
      </c>
      <c r="E13" s="193"/>
      <c r="F13" s="188" t="s">
        <v>648</v>
      </c>
      <c r="G13" s="188" t="s">
        <v>993</v>
      </c>
    </row>
  </sheetData>
  <mergeCells count="6">
    <mergeCell ref="A1:G1"/>
    <mergeCell ref="B2:G2"/>
    <mergeCell ref="A5:A6"/>
    <mergeCell ref="A7:A9"/>
    <mergeCell ref="A10:A12"/>
    <mergeCell ref="E7:E8"/>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F6"/>
  <sheetViews>
    <sheetView zoomScale="90" zoomScaleNormal="90" workbookViewId="0">
      <selection activeCell="G1" sqref="G1"/>
    </sheetView>
  </sheetViews>
  <sheetFormatPr baseColWidth="10" defaultRowHeight="15" x14ac:dyDescent="0.2"/>
  <cols>
    <col min="1" max="1" width="21.33203125" customWidth="1"/>
    <col min="2" max="2" width="2" bestFit="1" customWidth="1"/>
    <col min="3" max="3" width="29" customWidth="1"/>
    <col min="4" max="4" width="25.5" customWidth="1"/>
    <col min="5" max="5" width="22.83203125" customWidth="1"/>
    <col min="6" max="6" width="26.5" customWidth="1"/>
  </cols>
  <sheetData>
    <row r="1" spans="1:6" ht="26.25" customHeight="1" x14ac:dyDescent="0.2">
      <c r="A1" s="307" t="s">
        <v>655</v>
      </c>
      <c r="B1" s="307"/>
      <c r="C1" s="307"/>
      <c r="D1" s="307"/>
      <c r="E1" s="307"/>
      <c r="F1" s="307"/>
    </row>
    <row r="2" spans="1:6" x14ac:dyDescent="0.2">
      <c r="A2" s="32" t="s">
        <v>647</v>
      </c>
      <c r="B2" s="308" t="s">
        <v>7</v>
      </c>
      <c r="C2" s="308"/>
      <c r="D2" s="32" t="s">
        <v>656</v>
      </c>
      <c r="E2" s="32" t="s">
        <v>577</v>
      </c>
      <c r="F2" s="194" t="s">
        <v>23</v>
      </c>
    </row>
    <row r="3" spans="1:6" ht="42" x14ac:dyDescent="0.2">
      <c r="A3" s="309" t="s">
        <v>672</v>
      </c>
      <c r="B3" s="11">
        <v>1</v>
      </c>
      <c r="C3" s="33" t="s">
        <v>657</v>
      </c>
      <c r="D3" s="21" t="s">
        <v>658</v>
      </c>
      <c r="E3" s="21" t="s">
        <v>659</v>
      </c>
      <c r="F3" s="195" t="s">
        <v>660</v>
      </c>
    </row>
    <row r="4" spans="1:6" ht="84" x14ac:dyDescent="0.2">
      <c r="A4" s="310"/>
      <c r="B4" s="11">
        <v>2</v>
      </c>
      <c r="C4" s="21" t="s">
        <v>661</v>
      </c>
      <c r="D4" s="21" t="s">
        <v>662</v>
      </c>
      <c r="E4" s="34" t="s">
        <v>663</v>
      </c>
      <c r="F4" s="195" t="s">
        <v>664</v>
      </c>
    </row>
    <row r="5" spans="1:6" ht="89.25" customHeight="1" x14ac:dyDescent="0.2">
      <c r="A5" s="311" t="s">
        <v>673</v>
      </c>
      <c r="B5" s="11">
        <v>1</v>
      </c>
      <c r="C5" s="35" t="s">
        <v>665</v>
      </c>
      <c r="D5" s="9" t="s">
        <v>666</v>
      </c>
      <c r="E5" s="34" t="s">
        <v>667</v>
      </c>
      <c r="F5" s="195" t="s">
        <v>668</v>
      </c>
    </row>
    <row r="6" spans="1:6" ht="56" x14ac:dyDescent="0.2">
      <c r="A6" s="311"/>
      <c r="B6" s="11">
        <v>2</v>
      </c>
      <c r="C6" s="33" t="s">
        <v>669</v>
      </c>
      <c r="D6" s="19" t="s">
        <v>670</v>
      </c>
      <c r="E6" s="34" t="s">
        <v>671</v>
      </c>
      <c r="F6" s="195" t="s">
        <v>660</v>
      </c>
    </row>
  </sheetData>
  <mergeCells count="4">
    <mergeCell ref="A1:F1"/>
    <mergeCell ref="B2:C2"/>
    <mergeCell ref="A3:A4"/>
    <mergeCell ref="A5:A6"/>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workbookViewId="0">
      <selection activeCell="D5" sqref="D5"/>
    </sheetView>
  </sheetViews>
  <sheetFormatPr baseColWidth="10" defaultRowHeight="15" x14ac:dyDescent="0.2"/>
  <cols>
    <col min="1" max="1" width="19.5" customWidth="1"/>
    <col min="2" max="2" width="67.33203125" customWidth="1"/>
  </cols>
  <sheetData>
    <row r="1" spans="1:2" ht="19" x14ac:dyDescent="0.25">
      <c r="A1" s="7" t="s">
        <v>45</v>
      </c>
      <c r="B1" s="7" t="s">
        <v>46</v>
      </c>
    </row>
    <row r="2" spans="1:2" x14ac:dyDescent="0.2">
      <c r="A2" s="317" t="s">
        <v>47</v>
      </c>
      <c r="B2" s="314" t="s">
        <v>8</v>
      </c>
    </row>
    <row r="3" spans="1:2" x14ac:dyDescent="0.2">
      <c r="A3" s="317"/>
      <c r="B3" s="314"/>
    </row>
    <row r="4" spans="1:2" ht="33.75" customHeight="1" x14ac:dyDescent="0.2">
      <c r="A4" s="317"/>
      <c r="B4" s="314"/>
    </row>
    <row r="5" spans="1:2" x14ac:dyDescent="0.2">
      <c r="A5" s="312" t="s">
        <v>48</v>
      </c>
      <c r="B5" s="314" t="s">
        <v>49</v>
      </c>
    </row>
    <row r="6" spans="1:2" x14ac:dyDescent="0.2">
      <c r="A6" s="312"/>
      <c r="B6" s="314"/>
    </row>
    <row r="7" spans="1:2" ht="26.25" customHeight="1" x14ac:dyDescent="0.2">
      <c r="A7" s="312"/>
      <c r="B7" s="314"/>
    </row>
    <row r="8" spans="1:2" ht="2.25" customHeight="1" x14ac:dyDescent="0.2">
      <c r="A8" s="312"/>
      <c r="B8" s="314"/>
    </row>
    <row r="9" spans="1:2" hidden="1" x14ac:dyDescent="0.2">
      <c r="A9" s="312"/>
      <c r="B9" s="314"/>
    </row>
    <row r="10" spans="1:2" hidden="1" x14ac:dyDescent="0.2">
      <c r="A10" s="312"/>
      <c r="B10" s="314"/>
    </row>
    <row r="11" spans="1:2" x14ac:dyDescent="0.2">
      <c r="A11" s="312" t="s">
        <v>50</v>
      </c>
      <c r="B11" s="315" t="s">
        <v>51</v>
      </c>
    </row>
    <row r="12" spans="1:2" x14ac:dyDescent="0.2">
      <c r="A12" s="312"/>
      <c r="B12" s="315"/>
    </row>
    <row r="13" spans="1:2" x14ac:dyDescent="0.2">
      <c r="A13" s="312"/>
      <c r="B13" s="315"/>
    </row>
    <row r="14" spans="1:2" ht="0.75" customHeight="1" x14ac:dyDescent="0.2">
      <c r="A14" s="312"/>
      <c r="B14" s="315"/>
    </row>
    <row r="15" spans="1:2" hidden="1" x14ac:dyDescent="0.2">
      <c r="A15" s="312"/>
      <c r="B15" s="315"/>
    </row>
    <row r="16" spans="1:2" hidden="1" x14ac:dyDescent="0.2">
      <c r="A16" s="312"/>
      <c r="B16" s="315"/>
    </row>
    <row r="17" spans="1:2" hidden="1" x14ac:dyDescent="0.2">
      <c r="A17" s="312"/>
      <c r="B17" s="315"/>
    </row>
    <row r="18" spans="1:2" x14ac:dyDescent="0.2">
      <c r="A18" s="312" t="s">
        <v>52</v>
      </c>
      <c r="B18" s="315" t="s">
        <v>53</v>
      </c>
    </row>
    <row r="19" spans="1:2" x14ac:dyDescent="0.2">
      <c r="A19" s="312"/>
      <c r="B19" s="315"/>
    </row>
    <row r="20" spans="1:2" ht="33.75" customHeight="1" x14ac:dyDescent="0.2">
      <c r="A20" s="312"/>
      <c r="B20" s="315"/>
    </row>
    <row r="21" spans="1:2" x14ac:dyDescent="0.2">
      <c r="A21" s="316" t="s">
        <v>54</v>
      </c>
      <c r="B21" s="313" t="s">
        <v>55</v>
      </c>
    </row>
    <row r="22" spans="1:2" x14ac:dyDescent="0.2">
      <c r="A22" s="316"/>
      <c r="B22" s="313"/>
    </row>
    <row r="23" spans="1:2" x14ac:dyDescent="0.2">
      <c r="A23" s="316"/>
      <c r="B23" s="313"/>
    </row>
    <row r="24" spans="1:2" x14ac:dyDescent="0.2">
      <c r="A24" s="316"/>
      <c r="B24" s="313"/>
    </row>
    <row r="25" spans="1:2" ht="11.25" customHeight="1" x14ac:dyDescent="0.2">
      <c r="A25" s="316"/>
      <c r="B25" s="313"/>
    </row>
    <row r="26" spans="1:2" hidden="1" x14ac:dyDescent="0.2">
      <c r="A26" s="316"/>
      <c r="B26" s="313"/>
    </row>
    <row r="27" spans="1:2" hidden="1" x14ac:dyDescent="0.2">
      <c r="A27" s="316"/>
      <c r="B27" s="313"/>
    </row>
    <row r="28" spans="1:2" hidden="1" x14ac:dyDescent="0.2">
      <c r="A28" s="316"/>
      <c r="B28" s="313"/>
    </row>
    <row r="29" spans="1:2" hidden="1" x14ac:dyDescent="0.2">
      <c r="A29" s="316"/>
      <c r="B29" s="313"/>
    </row>
    <row r="30" spans="1:2" hidden="1" x14ac:dyDescent="0.2">
      <c r="A30" s="316"/>
      <c r="B30" s="313"/>
    </row>
    <row r="31" spans="1:2" x14ac:dyDescent="0.2">
      <c r="A31" s="312" t="s">
        <v>56</v>
      </c>
      <c r="B31" s="315" t="s">
        <v>57</v>
      </c>
    </row>
    <row r="32" spans="1:2" x14ac:dyDescent="0.2">
      <c r="A32" s="312"/>
      <c r="B32" s="315"/>
    </row>
    <row r="33" spans="1:2" x14ac:dyDescent="0.2">
      <c r="A33" s="312"/>
      <c r="B33" s="315"/>
    </row>
    <row r="34" spans="1:2" x14ac:dyDescent="0.2">
      <c r="A34" s="312"/>
      <c r="B34" s="315"/>
    </row>
    <row r="35" spans="1:2" ht="14.25" customHeight="1" x14ac:dyDescent="0.2">
      <c r="A35" s="312"/>
      <c r="B35" s="315"/>
    </row>
    <row r="36" spans="1:2" hidden="1" x14ac:dyDescent="0.2">
      <c r="A36" s="312"/>
      <c r="B36" s="315"/>
    </row>
    <row r="37" spans="1:2" hidden="1" x14ac:dyDescent="0.2">
      <c r="A37" s="312"/>
      <c r="B37" s="315"/>
    </row>
    <row r="38" spans="1:2" hidden="1" x14ac:dyDescent="0.2">
      <c r="A38" s="312"/>
      <c r="B38" s="315"/>
    </row>
    <row r="39" spans="1:2" hidden="1" x14ac:dyDescent="0.2">
      <c r="A39" s="312"/>
      <c r="B39" s="315"/>
    </row>
    <row r="40" spans="1:2" hidden="1" x14ac:dyDescent="0.2">
      <c r="A40" s="312"/>
      <c r="B40" s="315"/>
    </row>
    <row r="41" spans="1:2" hidden="1" x14ac:dyDescent="0.2">
      <c r="A41" s="312"/>
      <c r="B41" s="315"/>
    </row>
    <row r="42" spans="1:2" x14ac:dyDescent="0.2">
      <c r="A42" s="312" t="s">
        <v>58</v>
      </c>
      <c r="B42" s="314" t="s">
        <v>59</v>
      </c>
    </row>
    <row r="43" spans="1:2" x14ac:dyDescent="0.2">
      <c r="A43" s="312"/>
      <c r="B43" s="314"/>
    </row>
    <row r="44" spans="1:2" x14ac:dyDescent="0.2">
      <c r="A44" s="312"/>
      <c r="B44" s="314"/>
    </row>
    <row r="45" spans="1:2" x14ac:dyDescent="0.2">
      <c r="A45" s="312"/>
      <c r="B45" s="314"/>
    </row>
    <row r="46" spans="1:2" ht="10.5" customHeight="1" x14ac:dyDescent="0.2">
      <c r="A46" s="312"/>
      <c r="B46" s="314"/>
    </row>
    <row r="47" spans="1:2" hidden="1" x14ac:dyDescent="0.2">
      <c r="A47" s="312"/>
      <c r="B47" s="314"/>
    </row>
    <row r="48" spans="1:2" hidden="1" x14ac:dyDescent="0.2">
      <c r="A48" s="312"/>
      <c r="B48" s="314"/>
    </row>
    <row r="49" spans="1:2" ht="12.75" hidden="1" customHeight="1" x14ac:dyDescent="0.2">
      <c r="A49" s="312"/>
      <c r="B49" s="314"/>
    </row>
    <row r="50" spans="1:2" hidden="1" x14ac:dyDescent="0.2">
      <c r="A50" s="312"/>
      <c r="B50" s="314"/>
    </row>
    <row r="51" spans="1:2" hidden="1" x14ac:dyDescent="0.2">
      <c r="A51" s="312"/>
      <c r="B51" s="314"/>
    </row>
    <row r="52" spans="1:2" hidden="1" x14ac:dyDescent="0.2">
      <c r="A52" s="312"/>
      <c r="B52" s="314"/>
    </row>
    <row r="53" spans="1:2" hidden="1" x14ac:dyDescent="0.2">
      <c r="A53" s="312"/>
      <c r="B53" s="314"/>
    </row>
    <row r="54" spans="1:2" hidden="1" x14ac:dyDescent="0.2">
      <c r="A54" s="312"/>
      <c r="B54" s="314"/>
    </row>
    <row r="55" spans="1:2" x14ac:dyDescent="0.2">
      <c r="A55" s="312" t="s">
        <v>60</v>
      </c>
      <c r="B55" s="314" t="s">
        <v>61</v>
      </c>
    </row>
    <row r="56" spans="1:2" x14ac:dyDescent="0.2">
      <c r="A56" s="312"/>
      <c r="B56" s="314"/>
    </row>
    <row r="57" spans="1:2" x14ac:dyDescent="0.2">
      <c r="A57" s="312"/>
      <c r="B57" s="314"/>
    </row>
    <row r="58" spans="1:2" x14ac:dyDescent="0.2">
      <c r="A58" s="312"/>
      <c r="B58" s="314"/>
    </row>
    <row r="59" spans="1:2" ht="2.25" customHeight="1" x14ac:dyDescent="0.2">
      <c r="A59" s="312"/>
      <c r="B59" s="314"/>
    </row>
    <row r="60" spans="1:2" ht="5.25" hidden="1" customHeight="1" x14ac:dyDescent="0.2">
      <c r="A60" s="312"/>
      <c r="B60" s="314"/>
    </row>
    <row r="61" spans="1:2" hidden="1" x14ac:dyDescent="0.2">
      <c r="A61" s="312"/>
      <c r="B61" s="314"/>
    </row>
    <row r="62" spans="1:2" hidden="1" x14ac:dyDescent="0.2">
      <c r="A62" s="312"/>
      <c r="B62" s="314"/>
    </row>
    <row r="63" spans="1:2" ht="3" hidden="1" customHeight="1" x14ac:dyDescent="0.2">
      <c r="A63" s="312"/>
      <c r="B63" s="314"/>
    </row>
    <row r="64" spans="1:2" hidden="1" x14ac:dyDescent="0.2">
      <c r="A64" s="312"/>
      <c r="B64" s="314"/>
    </row>
    <row r="65" spans="1:2" hidden="1" x14ac:dyDescent="0.2">
      <c r="A65" s="312"/>
      <c r="B65" s="314"/>
    </row>
    <row r="66" spans="1:2" hidden="1" x14ac:dyDescent="0.2">
      <c r="A66" s="312"/>
      <c r="B66" s="314"/>
    </row>
    <row r="67" spans="1:2" hidden="1" x14ac:dyDescent="0.2">
      <c r="A67" s="312"/>
      <c r="B67" s="314"/>
    </row>
    <row r="68" spans="1:2" hidden="1" x14ac:dyDescent="0.2">
      <c r="A68" s="312"/>
      <c r="B68" s="314"/>
    </row>
    <row r="69" spans="1:2" hidden="1" x14ac:dyDescent="0.2">
      <c r="A69" s="312"/>
      <c r="B69" s="314"/>
    </row>
    <row r="70" spans="1:2" hidden="1" x14ac:dyDescent="0.2">
      <c r="A70" s="312"/>
      <c r="B70" s="314"/>
    </row>
    <row r="71" spans="1:2" hidden="1" x14ac:dyDescent="0.2">
      <c r="A71" s="312"/>
      <c r="B71" s="314"/>
    </row>
    <row r="72" spans="1:2" hidden="1" x14ac:dyDescent="0.2">
      <c r="A72" s="312"/>
      <c r="B72" s="314"/>
    </row>
    <row r="73" spans="1:2" hidden="1" x14ac:dyDescent="0.2">
      <c r="A73" s="312"/>
      <c r="B73" s="314"/>
    </row>
    <row r="74" spans="1:2" hidden="1" x14ac:dyDescent="0.2">
      <c r="A74" s="312"/>
      <c r="B74" s="314"/>
    </row>
    <row r="75" spans="1:2" hidden="1" x14ac:dyDescent="0.2">
      <c r="A75" s="312"/>
      <c r="B75" s="314"/>
    </row>
    <row r="76" spans="1:2" hidden="1" x14ac:dyDescent="0.2">
      <c r="A76" s="312"/>
      <c r="B76" s="314"/>
    </row>
    <row r="77" spans="1:2" hidden="1" x14ac:dyDescent="0.2">
      <c r="A77" s="312"/>
      <c r="B77" s="314"/>
    </row>
    <row r="78" spans="1:2" x14ac:dyDescent="0.2">
      <c r="A78" s="312" t="s">
        <v>62</v>
      </c>
      <c r="B78" s="313" t="s">
        <v>63</v>
      </c>
    </row>
    <row r="79" spans="1:2" x14ac:dyDescent="0.2">
      <c r="A79" s="312"/>
      <c r="B79" s="313"/>
    </row>
    <row r="80" spans="1:2" ht="51.75" customHeight="1" x14ac:dyDescent="0.2">
      <c r="A80" s="312"/>
      <c r="B80" s="313"/>
    </row>
    <row r="81" spans="1:2" x14ac:dyDescent="0.2">
      <c r="A81" s="312" t="s">
        <v>64</v>
      </c>
      <c r="B81" s="313" t="s">
        <v>65</v>
      </c>
    </row>
    <row r="82" spans="1:2" x14ac:dyDescent="0.2">
      <c r="A82" s="312"/>
      <c r="B82" s="313"/>
    </row>
    <row r="83" spans="1:2" ht="42" customHeight="1" x14ac:dyDescent="0.2">
      <c r="A83" s="312"/>
      <c r="B83" s="313"/>
    </row>
  </sheetData>
  <mergeCells count="20">
    <mergeCell ref="A2:A4"/>
    <mergeCell ref="B2:B4"/>
    <mergeCell ref="A5:A10"/>
    <mergeCell ref="B5:B10"/>
    <mergeCell ref="A11:A17"/>
    <mergeCell ref="B11:B17"/>
    <mergeCell ref="A18:A20"/>
    <mergeCell ref="B18:B20"/>
    <mergeCell ref="A21:A30"/>
    <mergeCell ref="B21:B30"/>
    <mergeCell ref="A31:A41"/>
    <mergeCell ref="B31:B41"/>
    <mergeCell ref="A81:A83"/>
    <mergeCell ref="B81:B83"/>
    <mergeCell ref="A42:A54"/>
    <mergeCell ref="B42:B54"/>
    <mergeCell ref="A55:A77"/>
    <mergeCell ref="B55:B77"/>
    <mergeCell ref="A78:A80"/>
    <mergeCell ref="B78:B80"/>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DEFINICION DEL RIESGO</vt:lpstr>
      <vt:lpstr>COMPONENTE 1 - MAPA DE RIESGOS</vt:lpstr>
      <vt:lpstr>COMPONENTE 2 RAC. TRAMITE</vt:lpstr>
      <vt:lpstr>COMPONENTE 3 RENDIC. CTAS.</vt:lpstr>
      <vt:lpstr>COMPONENTE 4 ATEN. CIUDADANO</vt:lpstr>
      <vt:lpstr>COMPONENTE 5 TRANS. Y ACCESO A </vt:lpstr>
      <vt:lpstr>OBJ PROCESOS</vt:lpstr>
      <vt:lpstr>'COMPONENTE 1 - MAPA DE RIESGOS'!Área_de_impresión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segpd2</dc:creator>
  <cp:lastModifiedBy>Usuario de Microsoft Office</cp:lastModifiedBy>
  <cp:revision/>
  <cp:lastPrinted>2020-01-22T14:44:34Z</cp:lastPrinted>
  <dcterms:created xsi:type="dcterms:W3CDTF">2016-03-09T14:37:17Z</dcterms:created>
  <dcterms:modified xsi:type="dcterms:W3CDTF">2020-01-30T20:49:17Z</dcterms:modified>
</cp:coreProperties>
</file>